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25230" windowHeight="6000" activeTab="7"/>
  </bookViews>
  <sheets>
    <sheet name="東北" sheetId="15" r:id="rId1"/>
    <sheet name="関東・東京" sheetId="14" r:id="rId2"/>
    <sheet name="中･北" sheetId="13" r:id="rId3"/>
    <sheet name="関西・中四国" sheetId="20" r:id="rId4"/>
    <sheet name="九･沖" sheetId="18" r:id="rId5"/>
    <sheet name="検算" sheetId="21" r:id="rId6"/>
    <sheet name="表記ゆれ確認用リスト最新" sheetId="30" r:id="rId7"/>
    <sheet name="全プレイヤーリスト" sheetId="27" r:id="rId8"/>
  </sheets>
  <definedNames>
    <definedName name="_xlnm._FilterDatabase" localSheetId="3" hidden="1">関西・中四国!$A$3:$V$71</definedName>
    <definedName name="_xlnm._FilterDatabase" localSheetId="1" hidden="1">関東・東京!$B$4:$CH$548</definedName>
    <definedName name="_xlnm._FilterDatabase" localSheetId="7" hidden="1">全プレイヤーリスト!$A$3:$D$766</definedName>
    <definedName name="_xlnm._FilterDatabase" localSheetId="2" hidden="1">中･北!$B$4:$B$365</definedName>
    <definedName name="_xlnm._FilterDatabase" localSheetId="0" hidden="1">東北!$B$4:$Y$114</definedName>
    <definedName name="_xlnm._FilterDatabase" localSheetId="6" hidden="1">表記ゆれ確認用リスト最新!$A$2:$C$789</definedName>
  </definedNames>
  <calcPr calcId="145621"/>
</workbook>
</file>

<file path=xl/calcChain.xml><?xml version="1.0" encoding="utf-8"?>
<calcChain xmlns="http://schemas.openxmlformats.org/spreadsheetml/2006/main">
  <c r="I10" i="27" l="1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4" i="27"/>
  <c r="E205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1" i="27"/>
  <c r="E222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6" i="27"/>
  <c r="E247" i="27"/>
  <c r="E248" i="27"/>
  <c r="E249" i="27"/>
  <c r="E250" i="27"/>
  <c r="E251" i="27"/>
  <c r="E252" i="27"/>
  <c r="E253" i="27"/>
  <c r="E254" i="27"/>
  <c r="E255" i="27"/>
  <c r="E256" i="27"/>
  <c r="E257" i="27"/>
  <c r="E258" i="27"/>
  <c r="E259" i="27"/>
  <c r="E260" i="27"/>
  <c r="E261" i="27"/>
  <c r="E262" i="27"/>
  <c r="E263" i="27"/>
  <c r="E264" i="27"/>
  <c r="E265" i="27"/>
  <c r="E266" i="27"/>
  <c r="E267" i="27"/>
  <c r="E268" i="27"/>
  <c r="E269" i="27"/>
  <c r="E270" i="27"/>
  <c r="E271" i="27"/>
  <c r="E272" i="27"/>
  <c r="E273" i="27"/>
  <c r="E274" i="27"/>
  <c r="E275" i="27"/>
  <c r="E276" i="27"/>
  <c r="E277" i="27"/>
  <c r="E278" i="27"/>
  <c r="E279" i="27"/>
  <c r="E280" i="27"/>
  <c r="E281" i="27"/>
  <c r="E282" i="27"/>
  <c r="E283" i="27"/>
  <c r="E284" i="27"/>
  <c r="E285" i="27"/>
  <c r="E286" i="27"/>
  <c r="E287" i="27"/>
  <c r="E288" i="27"/>
  <c r="E289" i="27"/>
  <c r="E290" i="27"/>
  <c r="E291" i="27"/>
  <c r="E292" i="27"/>
  <c r="E293" i="27"/>
  <c r="E294" i="27"/>
  <c r="E295" i="27"/>
  <c r="E296" i="27"/>
  <c r="E297" i="27"/>
  <c r="E298" i="27"/>
  <c r="E299" i="27"/>
  <c r="E300" i="27"/>
  <c r="E301" i="27"/>
  <c r="E302" i="27"/>
  <c r="E303" i="27"/>
  <c r="E304" i="27"/>
  <c r="E305" i="27"/>
  <c r="E306" i="27"/>
  <c r="E307" i="27"/>
  <c r="E308" i="27"/>
  <c r="E309" i="27"/>
  <c r="E310" i="27"/>
  <c r="E311" i="27"/>
  <c r="E312" i="27"/>
  <c r="E313" i="27"/>
  <c r="E314" i="27"/>
  <c r="E315" i="27"/>
  <c r="E316" i="27"/>
  <c r="E317" i="27"/>
  <c r="E318" i="27"/>
  <c r="E319" i="27"/>
  <c r="E320" i="27"/>
  <c r="E321" i="27"/>
  <c r="E322" i="27"/>
  <c r="E323" i="27"/>
  <c r="E324" i="27"/>
  <c r="E325" i="27"/>
  <c r="E326" i="27"/>
  <c r="E327" i="27"/>
  <c r="E328" i="27"/>
  <c r="E329" i="27"/>
  <c r="E330" i="27"/>
  <c r="E331" i="27"/>
  <c r="E332" i="27"/>
  <c r="E333" i="27"/>
  <c r="E334" i="27"/>
  <c r="E335" i="27"/>
  <c r="E336" i="27"/>
  <c r="E337" i="27"/>
  <c r="E338" i="27"/>
  <c r="E339" i="27"/>
  <c r="E340" i="27"/>
  <c r="E341" i="27"/>
  <c r="E342" i="27"/>
  <c r="E343" i="27"/>
  <c r="E344" i="27"/>
  <c r="E345" i="27"/>
  <c r="E346" i="27"/>
  <c r="E347" i="27"/>
  <c r="E348" i="27"/>
  <c r="E349" i="27"/>
  <c r="E350" i="27"/>
  <c r="E351" i="27"/>
  <c r="E352" i="27"/>
  <c r="E353" i="27"/>
  <c r="E354" i="27"/>
  <c r="E355" i="27"/>
  <c r="E356" i="27"/>
  <c r="E357" i="27"/>
  <c r="E358" i="27"/>
  <c r="E359" i="27"/>
  <c r="E360" i="27"/>
  <c r="E361" i="27"/>
  <c r="E362" i="27"/>
  <c r="E363" i="27"/>
  <c r="E364" i="27"/>
  <c r="E365" i="27"/>
  <c r="E366" i="27"/>
  <c r="E367" i="27"/>
  <c r="E368" i="27"/>
  <c r="E369" i="27"/>
  <c r="E370" i="27"/>
  <c r="E371" i="27"/>
  <c r="E372" i="27"/>
  <c r="E373" i="27"/>
  <c r="E374" i="27"/>
  <c r="E375" i="27"/>
  <c r="E376" i="27"/>
  <c r="E377" i="27"/>
  <c r="E378" i="27"/>
  <c r="E379" i="27"/>
  <c r="E380" i="27"/>
  <c r="E381" i="27"/>
  <c r="E382" i="27"/>
  <c r="E383" i="27"/>
  <c r="E384" i="27"/>
  <c r="E385" i="27"/>
  <c r="E386" i="27"/>
  <c r="E387" i="27"/>
  <c r="E388" i="27"/>
  <c r="E389" i="27"/>
  <c r="E390" i="27"/>
  <c r="E391" i="27"/>
  <c r="E392" i="27"/>
  <c r="E393" i="27"/>
  <c r="E394" i="27"/>
  <c r="E395" i="27"/>
  <c r="E396" i="27"/>
  <c r="E397" i="27"/>
  <c r="E398" i="27"/>
  <c r="E399" i="27"/>
  <c r="E400" i="27"/>
  <c r="E401" i="27"/>
  <c r="E402" i="27"/>
  <c r="E403" i="27"/>
  <c r="E404" i="27"/>
  <c r="E405" i="27"/>
  <c r="E406" i="27"/>
  <c r="E407" i="27"/>
  <c r="E408" i="27"/>
  <c r="E409" i="27"/>
  <c r="E410" i="27"/>
  <c r="E411" i="27"/>
  <c r="E412" i="27"/>
  <c r="E413" i="27"/>
  <c r="E414" i="27"/>
  <c r="E415" i="27"/>
  <c r="E416" i="27"/>
  <c r="E417" i="27"/>
  <c r="E418" i="27"/>
  <c r="E419" i="27"/>
  <c r="E420" i="27"/>
  <c r="E421" i="27"/>
  <c r="E422" i="27"/>
  <c r="E423" i="27"/>
  <c r="E424" i="27"/>
  <c r="E425" i="27"/>
  <c r="E426" i="27"/>
  <c r="E427" i="27"/>
  <c r="E428" i="27"/>
  <c r="E429" i="27"/>
  <c r="E430" i="27"/>
  <c r="E431" i="27"/>
  <c r="E432" i="27"/>
  <c r="E433" i="27"/>
  <c r="E434" i="27"/>
  <c r="E435" i="27"/>
  <c r="E436" i="27"/>
  <c r="E437" i="27"/>
  <c r="E438" i="27"/>
  <c r="E439" i="27"/>
  <c r="E440" i="27"/>
  <c r="E441" i="27"/>
  <c r="E442" i="27"/>
  <c r="E443" i="27"/>
  <c r="E444" i="27"/>
  <c r="E445" i="27"/>
  <c r="E446" i="27"/>
  <c r="E447" i="27"/>
  <c r="E448" i="27"/>
  <c r="E449" i="27"/>
  <c r="E450" i="27"/>
  <c r="E451" i="27"/>
  <c r="E452" i="27"/>
  <c r="E453" i="27"/>
  <c r="E454" i="27"/>
  <c r="E455" i="27"/>
  <c r="E456" i="27"/>
  <c r="E457" i="27"/>
  <c r="E458" i="27"/>
  <c r="E459" i="27"/>
  <c r="E460" i="27"/>
  <c r="E461" i="27"/>
  <c r="E462" i="27"/>
  <c r="E463" i="27"/>
  <c r="E464" i="27"/>
  <c r="E465" i="27"/>
  <c r="E466" i="27"/>
  <c r="E467" i="27"/>
  <c r="E468" i="27"/>
  <c r="E469" i="27"/>
  <c r="E470" i="27"/>
  <c r="E471" i="27"/>
  <c r="E472" i="27"/>
  <c r="E473" i="27"/>
  <c r="E474" i="27"/>
  <c r="E475" i="27"/>
  <c r="E476" i="27"/>
  <c r="E477" i="27"/>
  <c r="E478" i="27"/>
  <c r="E479" i="27"/>
  <c r="E480" i="27"/>
  <c r="E481" i="27"/>
  <c r="E482" i="27"/>
  <c r="E483" i="27"/>
  <c r="E484" i="27"/>
  <c r="E485" i="27"/>
  <c r="E486" i="27"/>
  <c r="E487" i="27"/>
  <c r="E488" i="27"/>
  <c r="E489" i="27"/>
  <c r="E490" i="27"/>
  <c r="E491" i="27"/>
  <c r="E492" i="27"/>
  <c r="E493" i="27"/>
  <c r="E494" i="27"/>
  <c r="E495" i="27"/>
  <c r="E496" i="27"/>
  <c r="E497" i="27"/>
  <c r="E498" i="27"/>
  <c r="E499" i="27"/>
  <c r="E500" i="27"/>
  <c r="E501" i="27"/>
  <c r="E502" i="27"/>
  <c r="E503" i="27"/>
  <c r="E504" i="27"/>
  <c r="E505" i="27"/>
  <c r="E506" i="27"/>
  <c r="E507" i="27"/>
  <c r="E508" i="27"/>
  <c r="E509" i="27"/>
  <c r="E510" i="27"/>
  <c r="E511" i="27"/>
  <c r="E512" i="27"/>
  <c r="E513" i="27"/>
  <c r="E514" i="27"/>
  <c r="E515" i="27"/>
  <c r="E516" i="27"/>
  <c r="E517" i="27"/>
  <c r="E518" i="27"/>
  <c r="E519" i="27"/>
  <c r="E520" i="27"/>
  <c r="E521" i="27"/>
  <c r="E522" i="27"/>
  <c r="E523" i="27"/>
  <c r="E524" i="27"/>
  <c r="E525" i="27"/>
  <c r="E526" i="27"/>
  <c r="E527" i="27"/>
  <c r="E528" i="27"/>
  <c r="E529" i="27"/>
  <c r="E530" i="27"/>
  <c r="E531" i="27"/>
  <c r="E532" i="27"/>
  <c r="E533" i="27"/>
  <c r="E534" i="27"/>
  <c r="E535" i="27"/>
  <c r="E536" i="27"/>
  <c r="E537" i="27"/>
  <c r="E538" i="27"/>
  <c r="E539" i="27"/>
  <c r="E540" i="27"/>
  <c r="E541" i="27"/>
  <c r="E542" i="27"/>
  <c r="E543" i="27"/>
  <c r="E544" i="27"/>
  <c r="E545" i="27"/>
  <c r="E546" i="27"/>
  <c r="E547" i="27"/>
  <c r="E548" i="27"/>
  <c r="E549" i="27"/>
  <c r="E550" i="27"/>
  <c r="E551" i="27"/>
  <c r="E552" i="27"/>
  <c r="E553" i="27"/>
  <c r="E554" i="27"/>
  <c r="E555" i="27"/>
  <c r="E556" i="27"/>
  <c r="E557" i="27"/>
  <c r="E558" i="27"/>
  <c r="E559" i="27"/>
  <c r="E560" i="27"/>
  <c r="E561" i="27"/>
  <c r="E562" i="27"/>
  <c r="E563" i="27"/>
  <c r="E564" i="27"/>
  <c r="E565" i="27"/>
  <c r="E566" i="27"/>
  <c r="E567" i="27"/>
  <c r="E568" i="27"/>
  <c r="E569" i="27"/>
  <c r="E570" i="27"/>
  <c r="E571" i="27"/>
  <c r="E572" i="27"/>
  <c r="E573" i="27"/>
  <c r="E574" i="27"/>
  <c r="E575" i="27"/>
  <c r="E576" i="27"/>
  <c r="E577" i="27"/>
  <c r="E578" i="27"/>
  <c r="E579" i="27"/>
  <c r="E580" i="27"/>
  <c r="E581" i="27"/>
  <c r="E582" i="27"/>
  <c r="E583" i="27"/>
  <c r="E584" i="27"/>
  <c r="E585" i="27"/>
  <c r="E586" i="27"/>
  <c r="E587" i="27"/>
  <c r="E588" i="27"/>
  <c r="E589" i="27"/>
  <c r="E590" i="27"/>
  <c r="E591" i="27"/>
  <c r="E592" i="27"/>
  <c r="E593" i="27"/>
  <c r="E594" i="27"/>
  <c r="E595" i="27"/>
  <c r="E596" i="27"/>
  <c r="E597" i="27"/>
  <c r="E598" i="27"/>
  <c r="E599" i="27"/>
  <c r="E600" i="27"/>
  <c r="E601" i="27"/>
  <c r="E602" i="27"/>
  <c r="E603" i="27"/>
  <c r="E604" i="27"/>
  <c r="E605" i="27"/>
  <c r="E606" i="27"/>
  <c r="E607" i="27"/>
  <c r="E608" i="27"/>
  <c r="E609" i="27"/>
  <c r="E610" i="27"/>
  <c r="E611" i="27"/>
  <c r="E612" i="27"/>
  <c r="E613" i="27"/>
  <c r="E614" i="27"/>
  <c r="E615" i="27"/>
  <c r="E616" i="27"/>
  <c r="E617" i="27"/>
  <c r="E618" i="27"/>
  <c r="E619" i="27"/>
  <c r="E620" i="27"/>
  <c r="E621" i="27"/>
  <c r="E622" i="27"/>
  <c r="E623" i="27"/>
  <c r="E624" i="27"/>
  <c r="E625" i="27"/>
  <c r="E626" i="27"/>
  <c r="E627" i="27"/>
  <c r="E628" i="27"/>
  <c r="E629" i="27"/>
  <c r="E630" i="27"/>
  <c r="E631" i="27"/>
  <c r="E632" i="27"/>
  <c r="E633" i="27"/>
  <c r="E634" i="27"/>
  <c r="E635" i="27"/>
  <c r="E636" i="27"/>
  <c r="E637" i="27"/>
  <c r="E638" i="27"/>
  <c r="E639" i="27"/>
  <c r="E640" i="27"/>
  <c r="E641" i="27"/>
  <c r="E642" i="27"/>
  <c r="E643" i="27"/>
  <c r="E644" i="27"/>
  <c r="E645" i="27"/>
  <c r="E646" i="27"/>
  <c r="E647" i="27"/>
  <c r="E648" i="27"/>
  <c r="E649" i="27"/>
  <c r="E650" i="27"/>
  <c r="E651" i="27"/>
  <c r="E652" i="27"/>
  <c r="E653" i="27"/>
  <c r="E654" i="27"/>
  <c r="E655" i="27"/>
  <c r="E656" i="27"/>
  <c r="E657" i="27"/>
  <c r="E658" i="27"/>
  <c r="E659" i="27"/>
  <c r="E660" i="27"/>
  <c r="E661" i="27"/>
  <c r="E662" i="27"/>
  <c r="E663" i="27"/>
  <c r="E664" i="27"/>
  <c r="E665" i="27"/>
  <c r="E666" i="27"/>
  <c r="E667" i="27"/>
  <c r="E668" i="27"/>
  <c r="E669" i="27"/>
  <c r="E670" i="27"/>
  <c r="E671" i="27"/>
  <c r="E672" i="27"/>
  <c r="I7" i="27" s="1"/>
  <c r="E673" i="27"/>
  <c r="E674" i="27"/>
  <c r="E675" i="27"/>
  <c r="E676" i="27"/>
  <c r="E677" i="27"/>
  <c r="E678" i="27"/>
  <c r="E679" i="27"/>
  <c r="E680" i="27"/>
  <c r="E681" i="27"/>
  <c r="E682" i="27"/>
  <c r="E683" i="27"/>
  <c r="E684" i="27"/>
  <c r="E685" i="27"/>
  <c r="E686" i="27"/>
  <c r="E687" i="27"/>
  <c r="E688" i="27"/>
  <c r="E689" i="27"/>
  <c r="E690" i="27"/>
  <c r="E691" i="27"/>
  <c r="E692" i="27"/>
  <c r="E693" i="27"/>
  <c r="E694" i="27"/>
  <c r="E695" i="27"/>
  <c r="E696" i="27"/>
  <c r="E697" i="27"/>
  <c r="E698" i="27"/>
  <c r="E699" i="27"/>
  <c r="E700" i="27"/>
  <c r="E701" i="27"/>
  <c r="E702" i="27"/>
  <c r="E703" i="27"/>
  <c r="E704" i="27"/>
  <c r="E705" i="27"/>
  <c r="E706" i="27"/>
  <c r="E707" i="27"/>
  <c r="E708" i="27"/>
  <c r="E709" i="27"/>
  <c r="E710" i="27"/>
  <c r="E711" i="27"/>
  <c r="E712" i="27"/>
  <c r="E713" i="27"/>
  <c r="E714" i="27"/>
  <c r="E715" i="27"/>
  <c r="E716" i="27"/>
  <c r="E717" i="27"/>
  <c r="E718" i="27"/>
  <c r="E719" i="27"/>
  <c r="E720" i="27"/>
  <c r="E721" i="27"/>
  <c r="E722" i="27"/>
  <c r="E723" i="27"/>
  <c r="E724" i="27"/>
  <c r="E725" i="27"/>
  <c r="E726" i="27"/>
  <c r="E727" i="27"/>
  <c r="E728" i="27"/>
  <c r="E729" i="27"/>
  <c r="E730" i="27"/>
  <c r="E731" i="27"/>
  <c r="E732" i="27"/>
  <c r="E733" i="27"/>
  <c r="E734" i="27"/>
  <c r="E735" i="27"/>
  <c r="E736" i="27"/>
  <c r="E737" i="27"/>
  <c r="E738" i="27"/>
  <c r="E739" i="27"/>
  <c r="E740" i="27"/>
  <c r="E741" i="27"/>
  <c r="E742" i="27"/>
  <c r="E743" i="27"/>
  <c r="E744" i="27"/>
  <c r="E745" i="27"/>
  <c r="E746" i="27"/>
  <c r="E747" i="27"/>
  <c r="E748" i="27"/>
  <c r="E749" i="27"/>
  <c r="E750" i="27"/>
  <c r="E751" i="27"/>
  <c r="E752" i="27"/>
  <c r="E753" i="27"/>
  <c r="E754" i="27"/>
  <c r="E755" i="27"/>
  <c r="E756" i="27"/>
  <c r="E757" i="27"/>
  <c r="E758" i="27"/>
  <c r="E759" i="27"/>
  <c r="E760" i="27"/>
  <c r="E761" i="27"/>
  <c r="E762" i="27"/>
  <c r="E763" i="27"/>
  <c r="E764" i="27"/>
  <c r="I9" i="27" s="1"/>
  <c r="E765" i="27"/>
  <c r="E766" i="27"/>
  <c r="E4" i="27"/>
  <c r="I8" i="27" l="1"/>
  <c r="I3" i="27"/>
  <c r="I4" i="27"/>
  <c r="I5" i="27"/>
  <c r="I6" i="27"/>
  <c r="J7" i="21"/>
  <c r="F359" i="13"/>
  <c r="E359" i="13" s="1"/>
  <c r="CJ547" i="14" l="1"/>
  <c r="CK547" i="14"/>
  <c r="CJ548" i="14"/>
  <c r="CK548" i="14"/>
  <c r="G364" i="13"/>
  <c r="AP364" i="13" l="1"/>
  <c r="F346" i="13"/>
  <c r="E346" i="13" s="1"/>
  <c r="F348" i="13"/>
  <c r="E348" i="13" s="1"/>
  <c r="F349" i="13"/>
  <c r="E349" i="13" s="1"/>
  <c r="F351" i="13"/>
  <c r="E351" i="13" s="1"/>
  <c r="F352" i="13"/>
  <c r="E352" i="13" s="1"/>
  <c r="F353" i="13"/>
  <c r="E353" i="13" s="1"/>
  <c r="F354" i="13"/>
  <c r="E354" i="13" s="1"/>
  <c r="F355" i="13"/>
  <c r="E355" i="13" s="1"/>
  <c r="F356" i="13"/>
  <c r="E356" i="13" s="1"/>
  <c r="F357" i="13"/>
  <c r="E357" i="13" s="1"/>
  <c r="F360" i="13"/>
  <c r="E360" i="13" s="1"/>
  <c r="F363" i="13"/>
  <c r="E363" i="13" s="1"/>
  <c r="F361" i="13"/>
  <c r="E361" i="13" s="1"/>
  <c r="F358" i="13"/>
  <c r="E358" i="13" s="1"/>
  <c r="F7" i="15"/>
  <c r="F10" i="15"/>
  <c r="F14" i="15"/>
  <c r="F21" i="15"/>
  <c r="F22" i="15"/>
  <c r="F23" i="15"/>
  <c r="F26" i="15"/>
  <c r="F28" i="15"/>
  <c r="F29" i="15"/>
  <c r="F30" i="15"/>
  <c r="F31" i="15"/>
  <c r="F32" i="15"/>
  <c r="F34" i="15"/>
  <c r="F35" i="15"/>
  <c r="F36" i="15"/>
  <c r="F37" i="15"/>
  <c r="F38" i="15"/>
  <c r="F39" i="15"/>
  <c r="F40" i="15"/>
  <c r="F41" i="15"/>
  <c r="F45" i="15"/>
  <c r="F46" i="15"/>
  <c r="F48" i="15"/>
  <c r="F49" i="15"/>
  <c r="E49" i="15" s="1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1" i="15"/>
  <c r="F112" i="15"/>
  <c r="F110" i="15"/>
  <c r="B2" i="27"/>
  <c r="H4" i="27"/>
  <c r="H5" i="27"/>
  <c r="H6" i="27"/>
  <c r="H7" i="27"/>
  <c r="H8" i="27"/>
  <c r="H9" i="27"/>
  <c r="H3" i="27"/>
  <c r="F248" i="13"/>
  <c r="F127" i="13"/>
  <c r="F268" i="13"/>
  <c r="F128" i="13"/>
  <c r="AP365" i="13"/>
  <c r="F221" i="13"/>
  <c r="F333" i="13"/>
  <c r="F244" i="13"/>
  <c r="F218" i="13"/>
  <c r="F219" i="13"/>
  <c r="F266" i="13"/>
  <c r="F245" i="13"/>
  <c r="F246" i="13"/>
  <c r="F332" i="13"/>
  <c r="F220" i="13"/>
  <c r="F267" i="13"/>
  <c r="F247" i="13"/>
  <c r="AO365" i="13" l="1"/>
  <c r="H10" i="27"/>
  <c r="E128" i="13"/>
  <c r="E127" i="13"/>
  <c r="E268" i="13"/>
  <c r="E248" i="13"/>
  <c r="AN365" i="13"/>
  <c r="AN364" i="13"/>
  <c r="E220" i="13"/>
  <c r="E266" i="13"/>
  <c r="E246" i="13"/>
  <c r="E219" i="13"/>
  <c r="E218" i="13"/>
  <c r="E244" i="13"/>
  <c r="E221" i="13"/>
  <c r="E267" i="13"/>
  <c r="E245" i="13"/>
  <c r="E247" i="13"/>
  <c r="AO364" i="13" l="1"/>
  <c r="AL364" i="13"/>
  <c r="AL365" i="13"/>
  <c r="F344" i="13" l="1"/>
  <c r="F263" i="13"/>
  <c r="E263" i="13" s="1"/>
  <c r="F122" i="13"/>
  <c r="E122" i="13" s="1"/>
  <c r="F123" i="13"/>
  <c r="E123" i="13" s="1"/>
  <c r="F264" i="13"/>
  <c r="F265" i="13"/>
  <c r="E265" i="13" s="1"/>
  <c r="F331" i="13"/>
  <c r="F124" i="13"/>
  <c r="E124" i="13" s="1"/>
  <c r="F217" i="13"/>
  <c r="F125" i="13"/>
  <c r="E125" i="13" s="1"/>
  <c r="F126" i="13"/>
  <c r="E126" i="13" s="1"/>
  <c r="F96" i="13"/>
  <c r="F78" i="13"/>
  <c r="F334" i="13"/>
  <c r="F335" i="13"/>
  <c r="F260" i="13"/>
  <c r="F95" i="13"/>
  <c r="F342" i="13"/>
  <c r="F261" i="13"/>
  <c r="F243" i="13"/>
  <c r="F330" i="13"/>
  <c r="F343" i="13"/>
  <c r="F262" i="13"/>
  <c r="F129" i="13"/>
  <c r="E344" i="13" l="1"/>
  <c r="E217" i="13"/>
  <c r="E264" i="13"/>
  <c r="E96" i="13"/>
  <c r="E78" i="13"/>
  <c r="E343" i="13"/>
  <c r="E260" i="13"/>
  <c r="E342" i="13"/>
  <c r="E95" i="13"/>
  <c r="E262" i="13"/>
  <c r="E261" i="13"/>
  <c r="E129" i="13"/>
  <c r="E243" i="13"/>
  <c r="F231" i="13"/>
  <c r="F302" i="13"/>
  <c r="F325" i="13"/>
  <c r="F253" i="13"/>
  <c r="F254" i="13"/>
  <c r="F255" i="13"/>
  <c r="F326" i="13"/>
  <c r="F317" i="13"/>
  <c r="E317" i="13" s="1"/>
  <c r="F207" i="13"/>
  <c r="F319" i="13"/>
  <c r="F327" i="13"/>
  <c r="F256" i="13"/>
  <c r="F160" i="13"/>
  <c r="F328" i="13"/>
  <c r="F193" i="13"/>
  <c r="F314" i="13"/>
  <c r="F257" i="13"/>
  <c r="F242" i="13"/>
  <c r="F329" i="13"/>
  <c r="F258" i="13"/>
  <c r="F259" i="13"/>
  <c r="F161" i="13"/>
  <c r="F269" i="13"/>
  <c r="F270" i="13"/>
  <c r="F197" i="13" l="1"/>
  <c r="F194" i="13"/>
  <c r="F224" i="13"/>
  <c r="F340" i="13"/>
  <c r="H364" i="13"/>
  <c r="I364" i="13"/>
  <c r="J364" i="13"/>
  <c r="K364" i="13"/>
  <c r="L364" i="13"/>
  <c r="M364" i="13"/>
  <c r="N364" i="13"/>
  <c r="O364" i="13"/>
  <c r="P364" i="13"/>
  <c r="Q364" i="13"/>
  <c r="R364" i="13"/>
  <c r="S364" i="13"/>
  <c r="T364" i="13"/>
  <c r="U364" i="13"/>
  <c r="V364" i="13"/>
  <c r="W364" i="13"/>
  <c r="X364" i="13"/>
  <c r="Y364" i="13"/>
  <c r="Z364" i="13"/>
  <c r="AA364" i="13"/>
  <c r="AB364" i="13"/>
  <c r="AC364" i="13"/>
  <c r="AD364" i="13"/>
  <c r="AE364" i="13"/>
  <c r="AF364" i="13"/>
  <c r="AG364" i="13"/>
  <c r="AH364" i="13"/>
  <c r="AI364" i="13"/>
  <c r="AJ364" i="13"/>
  <c r="AK364" i="13"/>
  <c r="AM364" i="13"/>
  <c r="G365" i="13"/>
  <c r="H365" i="13"/>
  <c r="I365" i="13"/>
  <c r="J365" i="13"/>
  <c r="K365" i="13"/>
  <c r="L365" i="13"/>
  <c r="M365" i="13"/>
  <c r="N365" i="13"/>
  <c r="O365" i="13"/>
  <c r="P365" i="13"/>
  <c r="Q365" i="13"/>
  <c r="R365" i="13"/>
  <c r="S365" i="13"/>
  <c r="T365" i="13"/>
  <c r="U365" i="13"/>
  <c r="V365" i="13"/>
  <c r="W365" i="13"/>
  <c r="X365" i="13"/>
  <c r="Y365" i="13"/>
  <c r="Z365" i="13"/>
  <c r="AA365" i="13"/>
  <c r="AB365" i="13"/>
  <c r="AC365" i="13"/>
  <c r="AD365" i="13"/>
  <c r="AE365" i="13"/>
  <c r="AF365" i="13"/>
  <c r="AG365" i="13"/>
  <c r="AH365" i="13"/>
  <c r="AI365" i="13"/>
  <c r="AJ365" i="13"/>
  <c r="AK365" i="13"/>
  <c r="AM365" i="13"/>
  <c r="F132" i="13"/>
  <c r="F338" i="13"/>
  <c r="F321" i="13"/>
  <c r="F133" i="13"/>
  <c r="F337" i="13"/>
  <c r="F63" i="13"/>
  <c r="F134" i="13"/>
  <c r="F339" i="13"/>
  <c r="F222" i="13"/>
  <c r="F272" i="13"/>
  <c r="F250" i="13"/>
  <c r="F232" i="13"/>
  <c r="F341" i="13"/>
  <c r="F305" i="13"/>
  <c r="F322" i="13"/>
  <c r="F273" i="13"/>
  <c r="F195" i="13"/>
  <c r="F185" i="13"/>
  <c r="F209" i="13"/>
  <c r="F235" i="13"/>
  <c r="F223" i="13"/>
  <c r="F274" i="13"/>
  <c r="F233" i="13"/>
  <c r="F275" i="13"/>
  <c r="F362" i="13"/>
  <c r="F225" i="13"/>
  <c r="F234" i="13"/>
  <c r="F306" i="13"/>
  <c r="F203" i="13"/>
  <c r="F276" i="13"/>
  <c r="F154" i="13"/>
  <c r="F277" i="13"/>
  <c r="F324" i="13" l="1"/>
  <c r="F180" i="13"/>
  <c r="F205" i="13"/>
  <c r="F216" i="13"/>
  <c r="F229" i="13"/>
  <c r="F241" i="13"/>
  <c r="F206" i="13"/>
  <c r="F230" i="13"/>
  <c r="F283" i="13"/>
  <c r="F291" i="13"/>
  <c r="F294" i="13"/>
  <c r="F313" i="13"/>
  <c r="F159" i="13"/>
  <c r="F121" i="13"/>
  <c r="F77" i="13"/>
  <c r="F289" i="13"/>
  <c r="F293" i="13"/>
  <c r="F315" i="13"/>
  <c r="F419" i="14" l="1"/>
  <c r="F420" i="14"/>
  <c r="F424" i="14"/>
  <c r="F202" i="13" l="1"/>
  <c r="F280" i="13"/>
  <c r="F323" i="13"/>
  <c r="F345" i="13"/>
  <c r="E335" i="13" s="1"/>
  <c r="F33" i="13"/>
  <c r="F18" i="13"/>
  <c r="F84" i="13"/>
  <c r="F162" i="13"/>
  <c r="F23" i="13"/>
  <c r="F175" i="13"/>
  <c r="F31" i="13"/>
  <c r="F46" i="13"/>
  <c r="F39" i="13"/>
  <c r="F282" i="13"/>
  <c r="F38" i="13"/>
  <c r="F130" i="13"/>
  <c r="F44" i="13"/>
  <c r="F163" i="13"/>
  <c r="F165" i="13"/>
  <c r="F80" i="13"/>
  <c r="F45" i="13"/>
  <c r="F85" i="13"/>
  <c r="F110" i="13"/>
  <c r="F19" i="13"/>
  <c r="F286" i="13"/>
  <c r="F171" i="13"/>
  <c r="F66" i="13"/>
  <c r="F295" i="13"/>
  <c r="F208" i="13"/>
  <c r="F347" i="13"/>
  <c r="F186" i="13"/>
  <c r="F307" i="13"/>
  <c r="E332" i="13" s="1"/>
  <c r="F288" i="13"/>
  <c r="F60" i="13"/>
  <c r="F166" i="13"/>
  <c r="F167" i="13"/>
  <c r="F304" i="13"/>
  <c r="E330" i="13" s="1"/>
  <c r="F68" i="13"/>
  <c r="F135" i="13"/>
  <c r="E334" i="13"/>
  <c r="F174" i="13"/>
  <c r="F86" i="13"/>
  <c r="F87" i="13"/>
  <c r="F350" i="13"/>
  <c r="F88" i="13"/>
  <c r="F43" i="13"/>
  <c r="F69" i="13"/>
  <c r="F70" i="13"/>
  <c r="F183" i="13"/>
  <c r="F176" i="13"/>
  <c r="F41" i="13"/>
  <c r="F211" i="13"/>
  <c r="F48" i="13"/>
  <c r="F178" i="13"/>
  <c r="F71" i="13"/>
  <c r="F320" i="13"/>
  <c r="E333" i="13" s="1"/>
  <c r="F173" i="13"/>
  <c r="F136" i="13"/>
  <c r="F75" i="13"/>
  <c r="F271" i="13"/>
  <c r="F47" i="13"/>
  <c r="F299" i="13"/>
  <c r="F89" i="13"/>
  <c r="F61" i="13"/>
  <c r="F172" i="13"/>
  <c r="F57" i="13"/>
  <c r="F97" i="13"/>
  <c r="F58" i="13"/>
  <c r="F308" i="13"/>
  <c r="E331" i="13" s="1"/>
  <c r="F59" i="13"/>
  <c r="F35" i="13"/>
  <c r="F90" i="13"/>
  <c r="F204" i="13"/>
  <c r="F137" i="13"/>
  <c r="F40" i="13"/>
  <c r="F131" i="13"/>
  <c r="F52" i="13"/>
  <c r="F112" i="13"/>
  <c r="F336" i="13"/>
  <c r="F284" i="13"/>
  <c r="F285" i="13"/>
  <c r="F310" i="13"/>
  <c r="F298" i="13"/>
  <c r="F311" i="13"/>
  <c r="F318" i="13"/>
  <c r="F290" i="13"/>
  <c r="F301" i="13"/>
  <c r="F303" i="13"/>
  <c r="F287" i="13"/>
  <c r="F188" i="13"/>
  <c r="F192" i="13"/>
  <c r="F164" i="13"/>
  <c r="F187" i="13"/>
  <c r="F177" i="13"/>
  <c r="F138" i="13"/>
  <c r="F81" i="13"/>
  <c r="F36" i="13"/>
  <c r="F139" i="13"/>
  <c r="F99" i="13"/>
  <c r="F140" i="13"/>
  <c r="F100" i="13"/>
  <c r="F141" i="13"/>
  <c r="F82" i="13"/>
  <c r="F142" i="13"/>
  <c r="F79" i="13"/>
  <c r="F143" i="13"/>
  <c r="F114" i="13"/>
  <c r="F115" i="13"/>
  <c r="F64" i="13"/>
  <c r="F214" i="13"/>
  <c r="F179" i="13"/>
  <c r="F181" i="13"/>
  <c r="F278" i="13"/>
  <c r="F228" i="13"/>
  <c r="F226" i="13"/>
  <c r="F201" i="13"/>
  <c r="F189" i="13"/>
  <c r="F240" i="13"/>
  <c r="F169" i="13"/>
  <c r="F198" i="13"/>
  <c r="F279" i="13"/>
  <c r="F182" i="13"/>
  <c r="F196" i="13"/>
  <c r="F153" i="13"/>
  <c r="F155" i="13"/>
  <c r="F156" i="13"/>
  <c r="F157" i="13"/>
  <c r="F312" i="13"/>
  <c r="F236" i="13"/>
  <c r="F92" i="13"/>
  <c r="F101" i="13"/>
  <c r="F102" i="13"/>
  <c r="F103" i="13"/>
  <c r="F93" i="13"/>
  <c r="F108" i="13"/>
  <c r="F144" i="13"/>
  <c r="F83" i="13"/>
  <c r="F73" i="13"/>
  <c r="F109" i="13"/>
  <c r="F199" i="13"/>
  <c r="F227" i="13"/>
  <c r="F190" i="13"/>
  <c r="F191" i="13"/>
  <c r="F251" i="13"/>
  <c r="F249" i="13"/>
  <c r="F200" i="13"/>
  <c r="F213" i="13"/>
  <c r="F296" i="13"/>
  <c r="F300" i="13"/>
  <c r="F170" i="13"/>
  <c r="F252" i="13"/>
  <c r="F215" i="13"/>
  <c r="F237" i="13"/>
  <c r="F238" i="13"/>
  <c r="F239" i="13"/>
  <c r="F151" i="13"/>
  <c r="F152" i="13"/>
  <c r="F168" i="13"/>
  <c r="F210" i="13"/>
  <c r="F65" i="13"/>
  <c r="F51" i="13"/>
  <c r="F67" i="13"/>
  <c r="F74" i="13"/>
  <c r="F104" i="13"/>
  <c r="F105" i="13"/>
  <c r="F145" i="13"/>
  <c r="F146" i="13"/>
  <c r="F147" i="13"/>
  <c r="F148" i="13"/>
  <c r="F149" i="13"/>
  <c r="F150" i="13"/>
  <c r="F106" i="13"/>
  <c r="F107" i="13"/>
  <c r="F281" i="13"/>
  <c r="F309" i="13"/>
  <c r="F292" i="13"/>
  <c r="F316" i="13"/>
  <c r="F212" i="13"/>
  <c r="F297" i="13"/>
  <c r="F184" i="13"/>
  <c r="F158" i="13"/>
  <c r="F531" i="14" l="1"/>
  <c r="C27" i="21"/>
  <c r="C30" i="21"/>
  <c r="C32" i="21"/>
  <c r="F125" i="18"/>
  <c r="E125" i="18" s="1"/>
  <c r="F124" i="18"/>
  <c r="E124" i="18" s="1"/>
  <c r="F123" i="18"/>
  <c r="F122" i="18"/>
  <c r="E122" i="18" s="1"/>
  <c r="F121" i="18"/>
  <c r="E121" i="18" s="1"/>
  <c r="F120" i="18"/>
  <c r="E120" i="18" s="1"/>
  <c r="F119" i="18"/>
  <c r="E119" i="18" s="1"/>
  <c r="F118" i="18"/>
  <c r="E118" i="18" s="1"/>
  <c r="F117" i="18"/>
  <c r="E117" i="18" s="1"/>
  <c r="F116" i="18"/>
  <c r="E116" i="18" s="1"/>
  <c r="F115" i="18"/>
  <c r="E115" i="18" s="1"/>
  <c r="F114" i="18"/>
  <c r="E114" i="18" s="1"/>
  <c r="F113" i="18"/>
  <c r="F112" i="18"/>
  <c r="E112" i="18" s="1"/>
  <c r="F111" i="18"/>
  <c r="E111" i="18" s="1"/>
  <c r="F110" i="18"/>
  <c r="E110" i="18" s="1"/>
  <c r="F109" i="18"/>
  <c r="E109" i="18" s="1"/>
  <c r="F385" i="14" s="1"/>
  <c r="E385" i="14" s="1"/>
  <c r="F108" i="18"/>
  <c r="E108" i="18" s="1"/>
  <c r="F187" i="14" s="1"/>
  <c r="F107" i="18"/>
  <c r="E107" i="18" s="1"/>
  <c r="F378" i="14" s="1"/>
  <c r="E378" i="14" s="1"/>
  <c r="F106" i="18"/>
  <c r="E106" i="18" s="1"/>
  <c r="F386" i="14" s="1"/>
  <c r="E386" i="14" s="1"/>
  <c r="F105" i="18"/>
  <c r="E105" i="18" s="1"/>
  <c r="F104" i="18"/>
  <c r="E104" i="18" s="1"/>
  <c r="F103" i="18"/>
  <c r="E103" i="18" s="1"/>
  <c r="F102" i="18"/>
  <c r="E102" i="18" s="1"/>
  <c r="F101" i="18"/>
  <c r="E101" i="18" s="1"/>
  <c r="F100" i="18"/>
  <c r="E100" i="18" s="1"/>
  <c r="F138" i="14" s="1"/>
  <c r="F99" i="18"/>
  <c r="E99" i="18" s="1"/>
  <c r="F98" i="18"/>
  <c r="E98" i="18" s="1"/>
  <c r="F179" i="14" s="1"/>
  <c r="F97" i="18"/>
  <c r="E97" i="18" s="1"/>
  <c r="F96" i="18"/>
  <c r="E96" i="18" s="1"/>
  <c r="F33" i="14" s="1"/>
  <c r="F95" i="18"/>
  <c r="F94" i="18"/>
  <c r="E94" i="18" s="1"/>
  <c r="F93" i="18"/>
  <c r="E93" i="18" s="1"/>
  <c r="F78" i="14" s="1"/>
  <c r="F92" i="18"/>
  <c r="E92" i="18" s="1"/>
  <c r="F91" i="18"/>
  <c r="E91" i="18" s="1"/>
  <c r="F71" i="14" s="1"/>
  <c r="F90" i="18"/>
  <c r="E90" i="18" s="1"/>
  <c r="F89" i="18"/>
  <c r="E89" i="18" s="1"/>
  <c r="F88" i="18"/>
  <c r="E88" i="18" s="1"/>
  <c r="F86" i="18"/>
  <c r="E86" i="18" s="1"/>
  <c r="F85" i="18"/>
  <c r="E85" i="18" s="1"/>
  <c r="F84" i="18"/>
  <c r="E84" i="18" s="1"/>
  <c r="F83" i="18"/>
  <c r="E83" i="18" s="1"/>
  <c r="F80" i="18"/>
  <c r="E80" i="18" s="1"/>
  <c r="F79" i="18"/>
  <c r="E79" i="18" s="1"/>
  <c r="F78" i="18"/>
  <c r="E78" i="18" s="1"/>
  <c r="F77" i="18"/>
  <c r="E77" i="18" s="1"/>
  <c r="F76" i="18"/>
  <c r="E76" i="18" s="1"/>
  <c r="F75" i="18"/>
  <c r="E75" i="18" s="1"/>
  <c r="F74" i="18"/>
  <c r="E74" i="18" s="1"/>
  <c r="F73" i="18"/>
  <c r="E73" i="18" s="1"/>
  <c r="F72" i="18"/>
  <c r="E72" i="18" s="1"/>
  <c r="F71" i="18"/>
  <c r="E71" i="18" s="1"/>
  <c r="F70" i="18"/>
  <c r="E70" i="18" s="1"/>
  <c r="F68" i="18"/>
  <c r="E68" i="18" s="1"/>
  <c r="F67" i="18"/>
  <c r="E67" i="18" s="1"/>
  <c r="F66" i="18"/>
  <c r="E66" i="18" s="1"/>
  <c r="F65" i="18"/>
  <c r="E65" i="18" s="1"/>
  <c r="F64" i="18"/>
  <c r="E64" i="18" s="1"/>
  <c r="F63" i="18"/>
  <c r="E63" i="18" s="1"/>
  <c r="F62" i="18"/>
  <c r="E62" i="18" s="1"/>
  <c r="F61" i="18"/>
  <c r="E61" i="18" s="1"/>
  <c r="F60" i="18"/>
  <c r="E60" i="18" s="1"/>
  <c r="F59" i="18"/>
  <c r="E59" i="18" s="1"/>
  <c r="F58" i="18"/>
  <c r="E58" i="18" s="1"/>
  <c r="F57" i="18"/>
  <c r="F56" i="18"/>
  <c r="E56" i="18" s="1"/>
  <c r="F55" i="18"/>
  <c r="E55" i="18" s="1"/>
  <c r="F53" i="18"/>
  <c r="E53" i="18" s="1"/>
  <c r="F52" i="18"/>
  <c r="E52" i="18" s="1"/>
  <c r="F51" i="18"/>
  <c r="E51" i="18" s="1"/>
  <c r="F50" i="18"/>
  <c r="E50" i="18" s="1"/>
  <c r="F49" i="18"/>
  <c r="E49" i="18" s="1"/>
  <c r="F48" i="18"/>
  <c r="E48" i="18" s="1"/>
  <c r="F47" i="18"/>
  <c r="E47" i="18" s="1"/>
  <c r="F46" i="18"/>
  <c r="E46" i="18" s="1"/>
  <c r="F45" i="18"/>
  <c r="E45" i="18" s="1"/>
  <c r="F43" i="18"/>
  <c r="E43" i="18" s="1"/>
  <c r="F42" i="18"/>
  <c r="E42" i="18" s="1"/>
  <c r="F38" i="18"/>
  <c r="E38" i="18" s="1"/>
  <c r="F37" i="18"/>
  <c r="E37" i="18" s="1"/>
  <c r="F36" i="18"/>
  <c r="E36" i="18" s="1"/>
  <c r="F35" i="18"/>
  <c r="E35" i="18" s="1"/>
  <c r="F31" i="18"/>
  <c r="E31" i="18" s="1"/>
  <c r="F30" i="18"/>
  <c r="E30" i="18" s="1"/>
  <c r="F28" i="18"/>
  <c r="E28" i="18" s="1"/>
  <c r="F27" i="18"/>
  <c r="E27" i="18" s="1"/>
  <c r="F25" i="18"/>
  <c r="E25" i="18" s="1"/>
  <c r="F23" i="18"/>
  <c r="E23" i="18" s="1"/>
  <c r="F22" i="18"/>
  <c r="E22" i="18" s="1"/>
  <c r="F21" i="18"/>
  <c r="E21" i="18" s="1"/>
  <c r="F20" i="18"/>
  <c r="E20" i="18" s="1"/>
  <c r="F19" i="18"/>
  <c r="E19" i="18" s="1"/>
  <c r="F17" i="18"/>
  <c r="E17" i="18" s="1"/>
  <c r="E123" i="18"/>
  <c r="E113" i="18"/>
  <c r="E95" i="18"/>
  <c r="E57" i="18"/>
  <c r="C24" i="21"/>
  <c r="C6" i="21"/>
  <c r="C8" i="21"/>
  <c r="F486" i="14"/>
  <c r="F515" i="14"/>
  <c r="F546" i="14"/>
  <c r="F545" i="14"/>
  <c r="F544" i="14"/>
  <c r="F543" i="14"/>
  <c r="F541" i="14"/>
  <c r="F540" i="14"/>
  <c r="F539" i="14"/>
  <c r="F538" i="14"/>
  <c r="F537" i="14"/>
  <c r="F536" i="14"/>
  <c r="F534" i="14"/>
  <c r="F533" i="14"/>
  <c r="F532" i="14"/>
  <c r="F529" i="14"/>
  <c r="F528" i="14"/>
  <c r="F527" i="14"/>
  <c r="F526" i="14"/>
  <c r="F525" i="14"/>
  <c r="F524" i="14"/>
  <c r="F523" i="14"/>
  <c r="F522" i="14"/>
  <c r="F521" i="14"/>
  <c r="F520" i="14"/>
  <c r="F519" i="14"/>
  <c r="F485" i="14"/>
  <c r="F517" i="14"/>
  <c r="F516" i="14"/>
  <c r="F514" i="14"/>
  <c r="F513" i="14"/>
  <c r="F512" i="14"/>
  <c r="F511" i="14"/>
  <c r="F510" i="14"/>
  <c r="F509" i="14"/>
  <c r="F508" i="14"/>
  <c r="F507" i="14"/>
  <c r="F506" i="14"/>
  <c r="F505" i="14"/>
  <c r="F504" i="14"/>
  <c r="F503" i="14"/>
  <c r="F502" i="14"/>
  <c r="F501" i="14"/>
  <c r="F500" i="14"/>
  <c r="F499" i="14"/>
  <c r="F498" i="14"/>
  <c r="F496" i="14"/>
  <c r="F495" i="14"/>
  <c r="F494" i="14"/>
  <c r="F493" i="14"/>
  <c r="F492" i="14"/>
  <c r="F491" i="14"/>
  <c r="F490" i="14"/>
  <c r="F489" i="14"/>
  <c r="F488" i="14"/>
  <c r="F487" i="14"/>
  <c r="F484" i="14"/>
  <c r="F483" i="14"/>
  <c r="F482" i="14"/>
  <c r="F481" i="14"/>
  <c r="F480" i="14"/>
  <c r="F479" i="14"/>
  <c r="F478" i="14"/>
  <c r="F477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F462" i="14"/>
  <c r="F461" i="14"/>
  <c r="F460" i="14"/>
  <c r="F459" i="14"/>
  <c r="F458" i="14"/>
  <c r="F457" i="14"/>
  <c r="F456" i="14"/>
  <c r="F455" i="14"/>
  <c r="F454" i="14"/>
  <c r="F453" i="14"/>
  <c r="F448" i="14"/>
  <c r="F452" i="14"/>
  <c r="F451" i="14"/>
  <c r="F450" i="14"/>
  <c r="F449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3" i="14"/>
  <c r="F432" i="14"/>
  <c r="F431" i="14"/>
  <c r="F430" i="14"/>
  <c r="F429" i="14"/>
  <c r="F428" i="14"/>
  <c r="F427" i="14"/>
  <c r="F426" i="14"/>
  <c r="F425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295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476" i="14"/>
  <c r="F376" i="14"/>
  <c r="F375" i="14"/>
  <c r="F374" i="14"/>
  <c r="F475" i="14"/>
  <c r="F373" i="14"/>
  <c r="F372" i="14"/>
  <c r="F371" i="14"/>
  <c r="F370" i="14"/>
  <c r="F542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434" i="14"/>
  <c r="F307" i="14"/>
  <c r="F306" i="14"/>
  <c r="F305" i="14"/>
  <c r="F304" i="14"/>
  <c r="F303" i="14"/>
  <c r="F302" i="14"/>
  <c r="F301" i="14"/>
  <c r="F300" i="14"/>
  <c r="F299" i="14"/>
  <c r="F294" i="14"/>
  <c r="F293" i="14"/>
  <c r="F292" i="14"/>
  <c r="F291" i="14"/>
  <c r="F290" i="14"/>
  <c r="F535" i="14"/>
  <c r="F289" i="14"/>
  <c r="F288" i="14"/>
  <c r="F287" i="14"/>
  <c r="F286" i="14"/>
  <c r="F285" i="14"/>
  <c r="F284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0" i="14"/>
  <c r="F209" i="14"/>
  <c r="F208" i="14"/>
  <c r="F207" i="14"/>
  <c r="F206" i="14"/>
  <c r="F177" i="14"/>
  <c r="F202" i="14"/>
  <c r="F201" i="14"/>
  <c r="F200" i="14"/>
  <c r="F199" i="14"/>
  <c r="F198" i="14"/>
  <c r="F197" i="14"/>
  <c r="F196" i="14"/>
  <c r="F530" i="14"/>
  <c r="E530" i="14" s="1"/>
  <c r="F195" i="14"/>
  <c r="F194" i="14"/>
  <c r="F193" i="14"/>
  <c r="F191" i="14"/>
  <c r="F190" i="14"/>
  <c r="F189" i="14"/>
  <c r="F185" i="14"/>
  <c r="F184" i="14"/>
  <c r="F183" i="14"/>
  <c r="F176" i="14"/>
  <c r="F175" i="14"/>
  <c r="F174" i="14"/>
  <c r="F170" i="14"/>
  <c r="F497" i="14"/>
  <c r="F169" i="14"/>
  <c r="F168" i="14"/>
  <c r="F167" i="14"/>
  <c r="F166" i="14"/>
  <c r="F165" i="14"/>
  <c r="F143" i="14"/>
  <c r="F164" i="14"/>
  <c r="F161" i="14"/>
  <c r="F160" i="14"/>
  <c r="F159" i="14"/>
  <c r="F158" i="14"/>
  <c r="F156" i="14"/>
  <c r="F155" i="14"/>
  <c r="F154" i="14"/>
  <c r="F152" i="14"/>
  <c r="F151" i="14"/>
  <c r="F150" i="14"/>
  <c r="F149" i="14"/>
  <c r="F148" i="14"/>
  <c r="F145" i="14"/>
  <c r="F144" i="14"/>
  <c r="F141" i="14"/>
  <c r="F140" i="14"/>
  <c r="F139" i="14"/>
  <c r="F137" i="14"/>
  <c r="F136" i="14"/>
  <c r="F135" i="14"/>
  <c r="F134" i="14"/>
  <c r="F118" i="14"/>
  <c r="F133" i="14"/>
  <c r="F130" i="14"/>
  <c r="F129" i="14"/>
  <c r="F126" i="14"/>
  <c r="F125" i="14"/>
  <c r="F124" i="14"/>
  <c r="F114" i="14"/>
  <c r="F121" i="14"/>
  <c r="F116" i="14"/>
  <c r="F113" i="14"/>
  <c r="F111" i="14"/>
  <c r="F109" i="14"/>
  <c r="F101" i="14"/>
  <c r="F106" i="14"/>
  <c r="F104" i="14"/>
  <c r="F97" i="14"/>
  <c r="F96" i="14"/>
  <c r="F94" i="14"/>
  <c r="F93" i="14"/>
  <c r="F92" i="14"/>
  <c r="F91" i="14"/>
  <c r="F82" i="14"/>
  <c r="F86" i="14"/>
  <c r="F80" i="14"/>
  <c r="F75" i="14"/>
  <c r="F74" i="14"/>
  <c r="F73" i="14"/>
  <c r="F72" i="14"/>
  <c r="F66" i="14"/>
  <c r="F60" i="14"/>
  <c r="F59" i="14"/>
  <c r="F55" i="14"/>
  <c r="F46" i="14"/>
  <c r="F36" i="14"/>
  <c r="F27" i="14"/>
  <c r="F24" i="14"/>
  <c r="E102" i="15"/>
  <c r="F21" i="13"/>
  <c r="F43" i="20" l="1"/>
  <c r="E43" i="20" s="1"/>
  <c r="F232" i="14"/>
  <c r="E232" i="14" s="1"/>
  <c r="F384" i="14"/>
  <c r="E384" i="14" s="1"/>
  <c r="F383" i="14"/>
  <c r="E383" i="14" s="1"/>
  <c r="F380" i="14"/>
  <c r="E380" i="14" s="1"/>
  <c r="F283" i="14"/>
  <c r="E283" i="14" s="1"/>
  <c r="F382" i="14"/>
  <c r="E382" i="14" s="1"/>
  <c r="F379" i="14"/>
  <c r="E379" i="14" s="1"/>
  <c r="F381" i="14"/>
  <c r="E381" i="14" s="1"/>
  <c r="C28" i="21"/>
  <c r="C26" i="21"/>
  <c r="C29" i="21"/>
  <c r="E24" i="14"/>
  <c r="E27" i="14"/>
  <c r="E33" i="14"/>
  <c r="E36" i="14"/>
  <c r="E46" i="14"/>
  <c r="E55" i="14"/>
  <c r="E59" i="14"/>
  <c r="E60" i="14"/>
  <c r="E66" i="14"/>
  <c r="E72" i="14"/>
  <c r="E73" i="14"/>
  <c r="E74" i="14"/>
  <c r="E75" i="14"/>
  <c r="E71" i="14"/>
  <c r="E80" i="14"/>
  <c r="E78" i="14"/>
  <c r="E86" i="14"/>
  <c r="E82" i="14"/>
  <c r="E91" i="14"/>
  <c r="E92" i="14"/>
  <c r="E93" i="14"/>
  <c r="E94" i="14"/>
  <c r="E96" i="14"/>
  <c r="E97" i="14"/>
  <c r="E104" i="14"/>
  <c r="E106" i="14"/>
  <c r="E101" i="14"/>
  <c r="E109" i="14"/>
  <c r="E111" i="14"/>
  <c r="E113" i="14"/>
  <c r="E116" i="14"/>
  <c r="E121" i="14"/>
  <c r="E114" i="14"/>
  <c r="E124" i="14"/>
  <c r="E125" i="14"/>
  <c r="E126" i="14"/>
  <c r="E129" i="14"/>
  <c r="E130" i="14"/>
  <c r="E133" i="14"/>
  <c r="E118" i="14"/>
  <c r="E134" i="14"/>
  <c r="E135" i="14"/>
  <c r="E136" i="14"/>
  <c r="E137" i="14"/>
  <c r="E139" i="14"/>
  <c r="E140" i="14"/>
  <c r="E141" i="14"/>
  <c r="E144" i="14"/>
  <c r="E145" i="14"/>
  <c r="E148" i="14"/>
  <c r="E149" i="14"/>
  <c r="E150" i="14"/>
  <c r="E151" i="14"/>
  <c r="E152" i="14"/>
  <c r="E154" i="14"/>
  <c r="E138" i="14"/>
  <c r="E155" i="14"/>
  <c r="E156" i="14"/>
  <c r="E158" i="14"/>
  <c r="E159" i="14"/>
  <c r="E160" i="14"/>
  <c r="E161" i="14"/>
  <c r="E164" i="14"/>
  <c r="E143" i="14"/>
  <c r="E165" i="14"/>
  <c r="E166" i="14"/>
  <c r="E167" i="14"/>
  <c r="E168" i="14"/>
  <c r="E169" i="14"/>
  <c r="E497" i="14"/>
  <c r="E170" i="14"/>
  <c r="E174" i="14"/>
  <c r="E175" i="14"/>
  <c r="E176" i="14"/>
  <c r="E183" i="14"/>
  <c r="E184" i="14"/>
  <c r="E185" i="14"/>
  <c r="E189" i="14"/>
  <c r="E190" i="14"/>
  <c r="E191" i="14"/>
  <c r="E193" i="14"/>
  <c r="E194" i="14"/>
  <c r="E195" i="14"/>
  <c r="E187" i="14"/>
  <c r="E196" i="14"/>
  <c r="E197" i="14"/>
  <c r="E198" i="14"/>
  <c r="E199" i="14"/>
  <c r="E200" i="14"/>
  <c r="E201" i="14"/>
  <c r="E202" i="14"/>
  <c r="E177" i="14"/>
  <c r="E206" i="14"/>
  <c r="E207" i="14"/>
  <c r="E208" i="14"/>
  <c r="E209" i="14"/>
  <c r="E210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33" i="14"/>
  <c r="E234" i="14"/>
  <c r="E235" i="14"/>
  <c r="E236" i="14"/>
  <c r="E237" i="14"/>
  <c r="E238" i="14"/>
  <c r="E239" i="14"/>
  <c r="E240" i="14"/>
  <c r="E241" i="14"/>
  <c r="E242" i="14"/>
  <c r="E179" i="14"/>
  <c r="E243" i="14"/>
  <c r="E244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4" i="14"/>
  <c r="E285" i="14"/>
  <c r="E286" i="14"/>
  <c r="E287" i="14"/>
  <c r="E288" i="14"/>
  <c r="E289" i="14"/>
  <c r="E535" i="14"/>
  <c r="F29" i="18" s="1"/>
  <c r="E29" i="18" s="1"/>
  <c r="E290" i="14"/>
  <c r="E291" i="14"/>
  <c r="E292" i="14"/>
  <c r="E293" i="14"/>
  <c r="E294" i="14"/>
  <c r="E299" i="14"/>
  <c r="E300" i="14"/>
  <c r="E301" i="14"/>
  <c r="E302" i="14"/>
  <c r="E303" i="14"/>
  <c r="E304" i="14"/>
  <c r="E305" i="14"/>
  <c r="E306" i="14"/>
  <c r="E307" i="14"/>
  <c r="E434" i="14"/>
  <c r="F20" i="15" s="1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542" i="14"/>
  <c r="E370" i="14"/>
  <c r="E371" i="14"/>
  <c r="E372" i="14"/>
  <c r="E373" i="14"/>
  <c r="E475" i="14"/>
  <c r="F111" i="13" s="1"/>
  <c r="E374" i="14"/>
  <c r="E375" i="14"/>
  <c r="E376" i="14"/>
  <c r="E476" i="14"/>
  <c r="F30" i="13" s="1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295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4" i="14"/>
  <c r="E425" i="14"/>
  <c r="F16" i="15" s="1"/>
  <c r="E426" i="14"/>
  <c r="E427" i="14"/>
  <c r="E428" i="14"/>
  <c r="E429" i="14"/>
  <c r="F24" i="15" s="1"/>
  <c r="E430" i="14"/>
  <c r="F6" i="15" s="1"/>
  <c r="E431" i="14"/>
  <c r="E432" i="14"/>
  <c r="E433" i="14"/>
  <c r="E435" i="14"/>
  <c r="E436" i="14"/>
  <c r="E437" i="14"/>
  <c r="F8" i="15" s="1"/>
  <c r="E438" i="14"/>
  <c r="E439" i="14"/>
  <c r="F42" i="15" s="1"/>
  <c r="E440" i="14"/>
  <c r="F43" i="15" s="1"/>
  <c r="E441" i="14"/>
  <c r="F44" i="15" s="1"/>
  <c r="E442" i="14"/>
  <c r="F47" i="15" s="1"/>
  <c r="E443" i="14"/>
  <c r="F4" i="13" s="1"/>
  <c r="E444" i="14"/>
  <c r="F13" i="13" s="1"/>
  <c r="E445" i="14"/>
  <c r="F5" i="13" s="1"/>
  <c r="E446" i="14"/>
  <c r="F37" i="13" s="1"/>
  <c r="E447" i="14"/>
  <c r="F8" i="13" s="1"/>
  <c r="E449" i="14"/>
  <c r="F17" i="13" s="1"/>
  <c r="E450" i="14"/>
  <c r="F12" i="13" s="1"/>
  <c r="E451" i="14"/>
  <c r="F42" i="13" s="1"/>
  <c r="E452" i="14"/>
  <c r="F7" i="13" s="1"/>
  <c r="E448" i="14"/>
  <c r="E453" i="14"/>
  <c r="F55" i="13" s="1"/>
  <c r="E454" i="14"/>
  <c r="F14" i="13" s="1"/>
  <c r="E455" i="14"/>
  <c r="F10" i="13" s="1"/>
  <c r="E456" i="14"/>
  <c r="F28" i="13" s="1"/>
  <c r="E457" i="14"/>
  <c r="F49" i="13" s="1"/>
  <c r="E458" i="14"/>
  <c r="F24" i="13" s="1"/>
  <c r="E459" i="14"/>
  <c r="F29" i="13" s="1"/>
  <c r="E460" i="14"/>
  <c r="F26" i="13" s="1"/>
  <c r="E461" i="14"/>
  <c r="F76" i="13" s="1"/>
  <c r="E462" i="14"/>
  <c r="E463" i="14"/>
  <c r="F50" i="13" s="1"/>
  <c r="E464" i="14"/>
  <c r="F53" i="13" s="1"/>
  <c r="E465" i="14"/>
  <c r="F15" i="13" s="1"/>
  <c r="E466" i="14"/>
  <c r="F9" i="13" s="1"/>
  <c r="E467" i="14"/>
  <c r="F25" i="13" s="1"/>
  <c r="E468" i="14"/>
  <c r="F32" i="13" s="1"/>
  <c r="E469" i="14"/>
  <c r="F16" i="13" s="1"/>
  <c r="E470" i="14"/>
  <c r="E471" i="14"/>
  <c r="F91" i="13" s="1"/>
  <c r="E472" i="14"/>
  <c r="E473" i="14"/>
  <c r="F27" i="13" s="1"/>
  <c r="E474" i="14"/>
  <c r="F20" i="13" s="1"/>
  <c r="E477" i="14"/>
  <c r="F34" i="13" s="1"/>
  <c r="E478" i="14"/>
  <c r="F22" i="13" s="1"/>
  <c r="E479" i="14"/>
  <c r="F6" i="13" s="1"/>
  <c r="E480" i="14"/>
  <c r="F11" i="13" s="1"/>
  <c r="E481" i="14"/>
  <c r="F113" i="13" s="1"/>
  <c r="E482" i="14"/>
  <c r="E483" i="14"/>
  <c r="E484" i="14"/>
  <c r="E487" i="14"/>
  <c r="E488" i="14"/>
  <c r="E489" i="14"/>
  <c r="E490" i="14"/>
  <c r="E491" i="14"/>
  <c r="E492" i="14"/>
  <c r="E493" i="14"/>
  <c r="E494" i="14"/>
  <c r="E495" i="14"/>
  <c r="E496" i="14"/>
  <c r="E498" i="14"/>
  <c r="E499" i="14"/>
  <c r="E500" i="14"/>
  <c r="E501" i="14"/>
  <c r="E502" i="14"/>
  <c r="E503" i="14"/>
  <c r="E504" i="14"/>
  <c r="E505" i="14"/>
  <c r="E506" i="14"/>
  <c r="E507" i="14"/>
  <c r="E508" i="14"/>
  <c r="E509" i="14"/>
  <c r="E510" i="14"/>
  <c r="E511" i="14"/>
  <c r="E512" i="14"/>
  <c r="E531" i="14"/>
  <c r="E513" i="14"/>
  <c r="E514" i="14"/>
  <c r="E516" i="14"/>
  <c r="E517" i="14"/>
  <c r="E485" i="14"/>
  <c r="F54" i="13" s="1"/>
  <c r="E519" i="14"/>
  <c r="E520" i="14"/>
  <c r="E521" i="14"/>
  <c r="E522" i="14"/>
  <c r="E523" i="14"/>
  <c r="E524" i="14"/>
  <c r="E525" i="14"/>
  <c r="F12" i="18" s="1"/>
  <c r="E12" i="18" s="1"/>
  <c r="E526" i="14"/>
  <c r="F34" i="18" s="1"/>
  <c r="E34" i="18" s="1"/>
  <c r="E527" i="14"/>
  <c r="E528" i="14"/>
  <c r="E529" i="14"/>
  <c r="E532" i="14"/>
  <c r="F18" i="18" s="1"/>
  <c r="E18" i="18" s="1"/>
  <c r="E533" i="14"/>
  <c r="E534" i="14"/>
  <c r="F33" i="18" s="1"/>
  <c r="E33" i="18" s="1"/>
  <c r="E536" i="14"/>
  <c r="F32" i="18" s="1"/>
  <c r="E32" i="18" s="1"/>
  <c r="E537" i="14"/>
  <c r="E538" i="14"/>
  <c r="F26" i="18" s="1"/>
  <c r="E26" i="18" s="1"/>
  <c r="F44" i="18"/>
  <c r="E44" i="18" s="1"/>
  <c r="E539" i="14"/>
  <c r="E540" i="14"/>
  <c r="E541" i="14"/>
  <c r="F24" i="18" s="1"/>
  <c r="E24" i="18" s="1"/>
  <c r="E543" i="14"/>
  <c r="E4" i="13" l="1"/>
  <c r="F19" i="15"/>
  <c r="F27" i="15"/>
  <c r="F81" i="18"/>
  <c r="E81" i="18" s="1"/>
  <c r="F120" i="13"/>
  <c r="F116" i="13"/>
  <c r="F118" i="13"/>
  <c r="F94" i="13"/>
  <c r="F56" i="13"/>
  <c r="F117" i="13"/>
  <c r="F119" i="13"/>
  <c r="F62" i="13"/>
  <c r="E42" i="15"/>
  <c r="E47" i="15"/>
  <c r="E24" i="15"/>
  <c r="E16" i="15"/>
  <c r="E44" i="15"/>
  <c r="E43" i="15"/>
  <c r="C11" i="21"/>
  <c r="C14" i="21"/>
  <c r="C15" i="21"/>
  <c r="E544" i="14"/>
  <c r="E545" i="14"/>
  <c r="E546" i="14"/>
  <c r="E515" i="14"/>
  <c r="E486" i="14"/>
  <c r="F98" i="13" s="1"/>
  <c r="C12" i="21" l="1"/>
  <c r="C16" i="21"/>
  <c r="E6" i="15"/>
  <c r="E51" i="15"/>
  <c r="E52" i="15"/>
  <c r="E53" i="15"/>
  <c r="E54" i="15"/>
  <c r="E55" i="15"/>
  <c r="F95" i="14" s="1"/>
  <c r="E95" i="14" s="1"/>
  <c r="E56" i="15"/>
  <c r="F131" i="14" s="1"/>
  <c r="E131" i="14" s="1"/>
  <c r="E57" i="15"/>
  <c r="E58" i="15"/>
  <c r="E110" i="15"/>
  <c r="E59" i="15"/>
  <c r="E60" i="15"/>
  <c r="F173" i="14" s="1"/>
  <c r="E173" i="14" s="1"/>
  <c r="E61" i="15"/>
  <c r="F163" i="14" s="1"/>
  <c r="E163" i="14" s="1"/>
  <c r="E62" i="15"/>
  <c r="F182" i="14" s="1"/>
  <c r="E182" i="14" s="1"/>
  <c r="E63" i="15"/>
  <c r="E64" i="15"/>
  <c r="E65" i="15"/>
  <c r="F180" i="14" s="1"/>
  <c r="E180" i="14" s="1"/>
  <c r="E66" i="15"/>
  <c r="F213" i="14" s="1"/>
  <c r="E213" i="14" s="1"/>
  <c r="E67" i="15"/>
  <c r="E68" i="15"/>
  <c r="E69" i="15"/>
  <c r="E70" i="15"/>
  <c r="F107" i="14" s="1"/>
  <c r="E107" i="14" s="1"/>
  <c r="E71" i="15"/>
  <c r="F100" i="14" s="1"/>
  <c r="E100" i="14" s="1"/>
  <c r="E72" i="15"/>
  <c r="E73" i="15"/>
  <c r="F212" i="14" s="1"/>
  <c r="E212" i="14" s="1"/>
  <c r="E74" i="15"/>
  <c r="E27" i="15"/>
  <c r="E75" i="15"/>
  <c r="F245" i="14" s="1"/>
  <c r="E245" i="14" s="1"/>
  <c r="E76" i="15"/>
  <c r="E77" i="15"/>
  <c r="E78" i="15"/>
  <c r="E79" i="15"/>
  <c r="E80" i="15"/>
  <c r="E81" i="15"/>
  <c r="E82" i="15"/>
  <c r="E83" i="15"/>
  <c r="E84" i="15"/>
  <c r="F188" i="14" s="1"/>
  <c r="E188" i="14" s="1"/>
  <c r="E85" i="15"/>
  <c r="E86" i="15"/>
  <c r="F231" i="14" s="1"/>
  <c r="E231" i="14" s="1"/>
  <c r="E111" i="15"/>
  <c r="E87" i="15"/>
  <c r="F298" i="14" s="1"/>
  <c r="E298" i="14" s="1"/>
  <c r="E88" i="15"/>
  <c r="F296" i="14" s="1"/>
  <c r="E296" i="14" s="1"/>
  <c r="E89" i="15"/>
  <c r="F230" i="14" s="1"/>
  <c r="E230" i="14" s="1"/>
  <c r="E90" i="15"/>
  <c r="F45" i="14" s="1"/>
  <c r="E45" i="14" s="1"/>
  <c r="E91" i="15"/>
  <c r="E92" i="15"/>
  <c r="F297" i="14" s="1"/>
  <c r="E297" i="14" s="1"/>
  <c r="E93" i="15"/>
  <c r="E94" i="15"/>
  <c r="F282" i="14" s="1"/>
  <c r="E282" i="14" s="1"/>
  <c r="E95" i="15"/>
  <c r="E96" i="15"/>
  <c r="E97" i="15"/>
  <c r="F423" i="14" s="1"/>
  <c r="E423" i="14" s="1"/>
  <c r="E98" i="15"/>
  <c r="E99" i="15"/>
  <c r="F422" i="14" s="1"/>
  <c r="E422" i="14" s="1"/>
  <c r="E100" i="15"/>
  <c r="E112" i="15"/>
  <c r="E101" i="15"/>
  <c r="F90" i="14" s="1"/>
  <c r="E90" i="14" s="1"/>
  <c r="E103" i="15"/>
  <c r="E104" i="15"/>
  <c r="F421" i="14" s="1"/>
  <c r="E421" i="14" s="1"/>
  <c r="E105" i="15"/>
  <c r="F42" i="14" s="1"/>
  <c r="E42" i="14" s="1"/>
  <c r="E106" i="15"/>
  <c r="F186" i="14" s="1"/>
  <c r="E186" i="14" s="1"/>
  <c r="E8" i="15"/>
  <c r="E10" i="15"/>
  <c r="E14" i="15"/>
  <c r="E20" i="15"/>
  <c r="E21" i="15"/>
  <c r="E22" i="15"/>
  <c r="E23" i="15"/>
  <c r="E26" i="15"/>
  <c r="E28" i="15"/>
  <c r="E29" i="15"/>
  <c r="E30" i="15"/>
  <c r="E31" i="15"/>
  <c r="E32" i="15"/>
  <c r="E34" i="15"/>
  <c r="E35" i="15"/>
  <c r="E36" i="15"/>
  <c r="E37" i="15"/>
  <c r="E38" i="15"/>
  <c r="E39" i="15"/>
  <c r="E40" i="15"/>
  <c r="E41" i="15"/>
  <c r="E45" i="15"/>
  <c r="E46" i="15"/>
  <c r="E48" i="15"/>
  <c r="R114" i="15" l="1"/>
  <c r="Q114" i="15"/>
  <c r="P114" i="15"/>
  <c r="O114" i="15"/>
  <c r="N114" i="15"/>
  <c r="M114" i="15"/>
  <c r="L114" i="15"/>
  <c r="K114" i="15"/>
  <c r="J114" i="15"/>
  <c r="I114" i="15"/>
  <c r="H114" i="15"/>
  <c r="G114" i="15"/>
  <c r="R113" i="15"/>
  <c r="Q113" i="15"/>
  <c r="P113" i="15"/>
  <c r="O113" i="15"/>
  <c r="N113" i="15"/>
  <c r="M113" i="15"/>
  <c r="L113" i="15"/>
  <c r="K113" i="15"/>
  <c r="J113" i="15"/>
  <c r="I113" i="15"/>
  <c r="H113" i="15"/>
  <c r="G113" i="15"/>
  <c r="X114" i="15"/>
  <c r="W114" i="15"/>
  <c r="V114" i="15"/>
  <c r="U114" i="15"/>
  <c r="T114" i="15"/>
  <c r="S114" i="15"/>
  <c r="X113" i="15"/>
  <c r="W113" i="15"/>
  <c r="V113" i="15"/>
  <c r="U113" i="15"/>
  <c r="T113" i="15"/>
  <c r="S113" i="15"/>
  <c r="E108" i="15"/>
  <c r="E107" i="15"/>
  <c r="F72" i="13" s="1"/>
  <c r="F364" i="13" s="1"/>
  <c r="F365" i="13" l="1"/>
  <c r="C4" i="21"/>
  <c r="G4" i="21" s="1"/>
  <c r="H4" i="21" s="1"/>
  <c r="C5" i="21"/>
  <c r="L126" i="18"/>
  <c r="K126" i="18"/>
  <c r="J126" i="18"/>
  <c r="I126" i="18"/>
  <c r="H126" i="18"/>
  <c r="G126" i="18"/>
  <c r="L127" i="18"/>
  <c r="K127" i="18"/>
  <c r="J127" i="18"/>
  <c r="I127" i="18"/>
  <c r="H127" i="18"/>
  <c r="G127" i="18"/>
  <c r="I4" i="21" l="1"/>
  <c r="J4" i="21" s="1"/>
  <c r="CI547" i="14" l="1"/>
  <c r="CI548" i="14"/>
  <c r="CH547" i="14"/>
  <c r="CH548" i="14"/>
  <c r="BV547" i="14"/>
  <c r="BV548" i="14"/>
  <c r="BM547" i="14" l="1"/>
  <c r="BL547" i="14"/>
  <c r="BK547" i="14"/>
  <c r="BJ547" i="14"/>
  <c r="BI547" i="14"/>
  <c r="BH547" i="14"/>
  <c r="BG547" i="14"/>
  <c r="BF547" i="14"/>
  <c r="BE547" i="14"/>
  <c r="BD547" i="14"/>
  <c r="BC547" i="14"/>
  <c r="BB547" i="14"/>
  <c r="BA547" i="14"/>
  <c r="AZ547" i="14"/>
  <c r="AY547" i="14"/>
  <c r="AX547" i="14"/>
  <c r="AW547" i="14"/>
  <c r="AV547" i="14"/>
  <c r="AU547" i="14"/>
  <c r="BM548" i="14"/>
  <c r="BL548" i="14"/>
  <c r="BK548" i="14"/>
  <c r="BJ548" i="14"/>
  <c r="BI548" i="14"/>
  <c r="BH548" i="14"/>
  <c r="BG548" i="14"/>
  <c r="BF548" i="14"/>
  <c r="BE548" i="14"/>
  <c r="BD548" i="14"/>
  <c r="BC548" i="14"/>
  <c r="BB548" i="14"/>
  <c r="BA548" i="14"/>
  <c r="AZ548" i="14"/>
  <c r="AY548" i="14"/>
  <c r="AX548" i="14"/>
  <c r="AW548" i="14"/>
  <c r="AV548" i="14"/>
  <c r="AU548" i="14"/>
  <c r="AF547" i="14"/>
  <c r="AE547" i="14"/>
  <c r="AD547" i="14"/>
  <c r="AC547" i="14"/>
  <c r="AB547" i="14"/>
  <c r="AA547" i="14"/>
  <c r="Z547" i="14"/>
  <c r="Y547" i="14"/>
  <c r="X547" i="14"/>
  <c r="W547" i="14"/>
  <c r="V547" i="14"/>
  <c r="U547" i="14"/>
  <c r="T547" i="14"/>
  <c r="S547" i="14"/>
  <c r="R547" i="14"/>
  <c r="Q547" i="14"/>
  <c r="P547" i="14"/>
  <c r="O547" i="14"/>
  <c r="N547" i="14"/>
  <c r="M547" i="14"/>
  <c r="L547" i="14"/>
  <c r="K547" i="14"/>
  <c r="J547" i="14"/>
  <c r="I547" i="14"/>
  <c r="AF548" i="14"/>
  <c r="AE548" i="14"/>
  <c r="AD548" i="14"/>
  <c r="AC548" i="14"/>
  <c r="AB548" i="14"/>
  <c r="AA548" i="14"/>
  <c r="Z548" i="14"/>
  <c r="Y548" i="14"/>
  <c r="X548" i="14"/>
  <c r="W548" i="14"/>
  <c r="V548" i="14"/>
  <c r="U548" i="14"/>
  <c r="T548" i="14"/>
  <c r="S548" i="14"/>
  <c r="R548" i="14"/>
  <c r="Q548" i="14"/>
  <c r="P548" i="14"/>
  <c r="O548" i="14"/>
  <c r="N548" i="14"/>
  <c r="M548" i="14"/>
  <c r="L548" i="14"/>
  <c r="K548" i="14"/>
  <c r="J548" i="14"/>
  <c r="I548" i="14"/>
  <c r="AR548" i="14"/>
  <c r="AQ548" i="14"/>
  <c r="AP548" i="14"/>
  <c r="AR547" i="14"/>
  <c r="AQ547" i="14"/>
  <c r="AP547" i="14"/>
  <c r="AS548" i="14"/>
  <c r="AS547" i="14"/>
  <c r="E50" i="15"/>
  <c r="E7" i="15"/>
  <c r="E109" i="15"/>
  <c r="E19" i="15"/>
  <c r="BR548" i="14"/>
  <c r="BQ548" i="14"/>
  <c r="BP548" i="14"/>
  <c r="BO548" i="14"/>
  <c r="BR547" i="14"/>
  <c r="BQ547" i="14"/>
  <c r="BP547" i="14"/>
  <c r="BO547" i="14"/>
  <c r="AO548" i="14"/>
  <c r="AO547" i="14"/>
  <c r="Y113" i="15"/>
  <c r="Y114" i="15"/>
  <c r="E114" i="15" s="1"/>
  <c r="G547" i="14"/>
  <c r="H547" i="14"/>
  <c r="AG547" i="14"/>
  <c r="AH547" i="14"/>
  <c r="AI547" i="14"/>
  <c r="AJ547" i="14"/>
  <c r="AK547" i="14"/>
  <c r="AL547" i="14"/>
  <c r="AM547" i="14"/>
  <c r="AN547" i="14"/>
  <c r="AT547" i="14"/>
  <c r="BN547" i="14"/>
  <c r="BS547" i="14"/>
  <c r="BT547" i="14"/>
  <c r="BU547" i="14"/>
  <c r="BW547" i="14"/>
  <c r="BX547" i="14"/>
  <c r="BY547" i="14"/>
  <c r="BZ547" i="14"/>
  <c r="CA547" i="14"/>
  <c r="CB547" i="14"/>
  <c r="CC547" i="14"/>
  <c r="CD547" i="14"/>
  <c r="CE547" i="14"/>
  <c r="CF547" i="14"/>
  <c r="CG547" i="14"/>
  <c r="G548" i="14"/>
  <c r="H548" i="14"/>
  <c r="AG548" i="14"/>
  <c r="AH548" i="14"/>
  <c r="AI548" i="14"/>
  <c r="AJ548" i="14"/>
  <c r="AK548" i="14"/>
  <c r="AL548" i="14"/>
  <c r="AM548" i="14"/>
  <c r="AN548" i="14"/>
  <c r="AT548" i="14"/>
  <c r="BN548" i="14"/>
  <c r="BS548" i="14"/>
  <c r="BT548" i="14"/>
  <c r="BU548" i="14"/>
  <c r="BW548" i="14"/>
  <c r="BX548" i="14"/>
  <c r="BY548" i="14"/>
  <c r="BZ548" i="14"/>
  <c r="CA548" i="14"/>
  <c r="CB548" i="14"/>
  <c r="CC548" i="14"/>
  <c r="CD548" i="14"/>
  <c r="CE548" i="14"/>
  <c r="CF548" i="14"/>
  <c r="CG548" i="14"/>
  <c r="F87" i="18" l="1"/>
  <c r="E87" i="18" s="1"/>
  <c r="E548" i="14"/>
  <c r="C2" i="21"/>
  <c r="C7" i="21"/>
  <c r="E6" i="13" l="1"/>
  <c r="E33" i="13"/>
  <c r="E5" i="13"/>
  <c r="E16" i="13"/>
  <c r="E282" i="13"/>
  <c r="F8" i="20" s="1"/>
  <c r="E8" i="20" s="1"/>
  <c r="E130" i="13"/>
  <c r="E110" i="13"/>
  <c r="E66" i="13"/>
  <c r="E186" i="13"/>
  <c r="F7" i="14" s="1"/>
  <c r="E135" i="13"/>
  <c r="E174" i="13"/>
  <c r="F43" i="14" s="1"/>
  <c r="E43" i="14" s="1"/>
  <c r="E111" i="13"/>
  <c r="E178" i="13"/>
  <c r="F30" i="14" s="1"/>
  <c r="E30" i="14" s="1"/>
  <c r="E136" i="13"/>
  <c r="E47" i="13"/>
  <c r="E204" i="13"/>
  <c r="F37" i="14" s="1"/>
  <c r="E37" i="14" s="1"/>
  <c r="E91" i="13"/>
  <c r="E290" i="13"/>
  <c r="F62" i="20" s="1"/>
  <c r="E62" i="20" s="1"/>
  <c r="F11" i="18"/>
  <c r="E11" i="18" s="1"/>
  <c r="E100" i="13"/>
  <c r="E79" i="13"/>
  <c r="E64" i="13"/>
  <c r="E278" i="13"/>
  <c r="F87" i="14" s="1"/>
  <c r="E87" i="14" s="1"/>
  <c r="E279" i="13"/>
  <c r="F211" i="14" s="1"/>
  <c r="E211" i="14" s="1"/>
  <c r="E155" i="13"/>
  <c r="F25" i="15" s="1"/>
  <c r="E312" i="13"/>
  <c r="F67" i="20" s="1"/>
  <c r="E67" i="20" s="1"/>
  <c r="E102" i="13"/>
  <c r="E144" i="13"/>
  <c r="E199" i="13"/>
  <c r="F11" i="14" s="1"/>
  <c r="E11" i="14" s="1"/>
  <c r="F15" i="18"/>
  <c r="E15" i="18" s="1"/>
  <c r="E170" i="13"/>
  <c r="F20" i="14" s="1"/>
  <c r="E20" i="14" s="1"/>
  <c r="E238" i="13"/>
  <c r="F63" i="14" s="1"/>
  <c r="E63" i="14" s="1"/>
  <c r="E152" i="13"/>
  <c r="F4" i="15" s="1"/>
  <c r="E148" i="13"/>
  <c r="E316" i="13"/>
  <c r="E158" i="13"/>
  <c r="F9" i="15" s="1"/>
  <c r="E119" i="13"/>
  <c r="E121" i="13"/>
  <c r="E315" i="13"/>
  <c r="E216" i="13"/>
  <c r="F119" i="14" s="1"/>
  <c r="E119" i="14" s="1"/>
  <c r="E230" i="13"/>
  <c r="F52" i="14" s="1"/>
  <c r="E52" i="14" s="1"/>
  <c r="E132" i="13"/>
  <c r="E337" i="13"/>
  <c r="E222" i="13"/>
  <c r="F205" i="14" s="1"/>
  <c r="E205" i="14" s="1"/>
  <c r="E341" i="13"/>
  <c r="E195" i="13"/>
  <c r="F61" i="14" s="1"/>
  <c r="E61" i="14" s="1"/>
  <c r="F39" i="18"/>
  <c r="E39" i="18" s="1"/>
  <c r="E275" i="13"/>
  <c r="F53" i="14" s="1"/>
  <c r="E53" i="14" s="1"/>
  <c r="E154" i="13"/>
  <c r="F12" i="15" s="1"/>
  <c r="F6" i="18"/>
  <c r="E6" i="18" s="1"/>
  <c r="E160" i="13"/>
  <c r="F17" i="15" s="1"/>
  <c r="E257" i="13"/>
  <c r="F162" i="14" s="1"/>
  <c r="E162" i="14" s="1"/>
  <c r="E9" i="13"/>
  <c r="E17" i="13"/>
  <c r="F14" i="18"/>
  <c r="E29" i="13"/>
  <c r="E80" i="13"/>
  <c r="E19" i="13"/>
  <c r="E295" i="13"/>
  <c r="E307" i="13"/>
  <c r="E86" i="13"/>
  <c r="E88" i="13"/>
  <c r="E183" i="13"/>
  <c r="F67" i="14" s="1"/>
  <c r="E67" i="14" s="1"/>
  <c r="E211" i="13"/>
  <c r="F70" i="14" s="1"/>
  <c r="E70" i="14" s="1"/>
  <c r="E71" i="13"/>
  <c r="E59" i="13"/>
  <c r="E98" i="13"/>
  <c r="E15" i="13"/>
  <c r="E76" i="13"/>
  <c r="E336" i="13"/>
  <c r="F66" i="20" s="1"/>
  <c r="E66" i="20" s="1"/>
  <c r="E301" i="13"/>
  <c r="F35" i="20" s="1"/>
  <c r="E35" i="20" s="1"/>
  <c r="E192" i="13"/>
  <c r="F44" i="14" s="1"/>
  <c r="E44" i="14" s="1"/>
  <c r="F16" i="18"/>
  <c r="E16" i="18" s="1"/>
  <c r="E139" i="13"/>
  <c r="E141" i="13"/>
  <c r="E143" i="13"/>
  <c r="E214" i="13"/>
  <c r="F56" i="14" s="1"/>
  <c r="E56" i="14" s="1"/>
  <c r="E228" i="13"/>
  <c r="F102" i="14" s="1"/>
  <c r="E102" i="14" s="1"/>
  <c r="E240" i="13"/>
  <c r="F89" i="14" s="1"/>
  <c r="E89" i="14" s="1"/>
  <c r="E182" i="13"/>
  <c r="F84" i="14" s="1"/>
  <c r="E84" i="14" s="1"/>
  <c r="E156" i="13"/>
  <c r="F33" i="15" s="1"/>
  <c r="E236" i="13"/>
  <c r="F178" i="14" s="1"/>
  <c r="E178" i="14" s="1"/>
  <c r="E103" i="13"/>
  <c r="E83" i="13"/>
  <c r="E202" i="13"/>
  <c r="F48" i="14" s="1"/>
  <c r="E48" i="14" s="1"/>
  <c r="E251" i="13"/>
  <c r="F146" i="14" s="1"/>
  <c r="E146" i="14" s="1"/>
  <c r="E213" i="13"/>
  <c r="F181" i="14" s="1"/>
  <c r="E181" i="14" s="1"/>
  <c r="E252" i="13"/>
  <c r="F128" i="14" s="1"/>
  <c r="E128" i="14" s="1"/>
  <c r="E239" i="13"/>
  <c r="F98" i="14" s="1"/>
  <c r="E98" i="14" s="1"/>
  <c r="E168" i="13"/>
  <c r="F12" i="14" s="1"/>
  <c r="E12" i="14" s="1"/>
  <c r="E67" i="13"/>
  <c r="E145" i="13"/>
  <c r="E149" i="13"/>
  <c r="F40" i="18"/>
  <c r="E40" i="18" s="1"/>
  <c r="E117" i="13"/>
  <c r="E120" i="13"/>
  <c r="E77" i="13"/>
  <c r="E324" i="13"/>
  <c r="E229" i="13"/>
  <c r="F64" i="14" s="1"/>
  <c r="E64" i="14" s="1"/>
  <c r="E338" i="13"/>
  <c r="E63" i="13"/>
  <c r="E272" i="13"/>
  <c r="F99" i="14" s="1"/>
  <c r="E99" i="14" s="1"/>
  <c r="E305" i="13"/>
  <c r="E185" i="13"/>
  <c r="F9" i="14" s="1"/>
  <c r="E9" i="14" s="1"/>
  <c r="E223" i="13"/>
  <c r="F54" i="14" s="1"/>
  <c r="E54" i="14" s="1"/>
  <c r="E362" i="13"/>
  <c r="F41" i="18" s="1"/>
  <c r="E41" i="18" s="1"/>
  <c r="E306" i="13"/>
  <c r="E277" i="13"/>
  <c r="F117" i="14" s="1"/>
  <c r="E117" i="14" s="1"/>
  <c r="E340" i="13"/>
  <c r="F54" i="20" s="1"/>
  <c r="E25" i="13"/>
  <c r="E46" i="13"/>
  <c r="E38" i="13"/>
  <c r="E26" i="13"/>
  <c r="E288" i="13"/>
  <c r="E304" i="13"/>
  <c r="F59" i="20" s="1"/>
  <c r="E59" i="20" s="1"/>
  <c r="E87" i="13"/>
  <c r="E43" i="13"/>
  <c r="E176" i="13"/>
  <c r="F47" i="14" s="1"/>
  <c r="E47" i="14" s="1"/>
  <c r="E320" i="13"/>
  <c r="F9" i="20" s="1"/>
  <c r="E9" i="20" s="1"/>
  <c r="E271" i="13"/>
  <c r="F204" i="14" s="1"/>
  <c r="E204" i="14" s="1"/>
  <c r="E137" i="13"/>
  <c r="E40" i="13"/>
  <c r="E284" i="13"/>
  <c r="F58" i="20" s="1"/>
  <c r="E58" i="20" s="1"/>
  <c r="E311" i="13"/>
  <c r="F49" i="20" s="1"/>
  <c r="E49" i="20" s="1"/>
  <c r="E303" i="13"/>
  <c r="F54" i="18"/>
  <c r="E54" i="18" s="1"/>
  <c r="E138" i="13"/>
  <c r="E99" i="13"/>
  <c r="E82" i="13"/>
  <c r="E114" i="13"/>
  <c r="E179" i="13"/>
  <c r="F62" i="14" s="1"/>
  <c r="E62" i="14" s="1"/>
  <c r="E226" i="13"/>
  <c r="F81" i="14" s="1"/>
  <c r="E81" i="14" s="1"/>
  <c r="E196" i="13"/>
  <c r="F17" i="14" s="1"/>
  <c r="E17" i="14" s="1"/>
  <c r="E157" i="13"/>
  <c r="F11" i="15" s="1"/>
  <c r="E92" i="13"/>
  <c r="E93" i="13"/>
  <c r="E73" i="13"/>
  <c r="E227" i="13"/>
  <c r="F122" i="14" s="1"/>
  <c r="E122" i="14" s="1"/>
  <c r="E249" i="13"/>
  <c r="F77" i="14" s="1"/>
  <c r="E77" i="14" s="1"/>
  <c r="E296" i="13"/>
  <c r="E215" i="13"/>
  <c r="F108" i="14" s="1"/>
  <c r="E108" i="14" s="1"/>
  <c r="E210" i="13"/>
  <c r="F103" i="14" s="1"/>
  <c r="E103" i="14" s="1"/>
  <c r="E146" i="13"/>
  <c r="E150" i="13"/>
  <c r="E280" i="13"/>
  <c r="F229" i="14" s="1"/>
  <c r="E229" i="14" s="1"/>
  <c r="E118" i="13"/>
  <c r="E56" i="13"/>
  <c r="E53" i="13"/>
  <c r="E34" i="13"/>
  <c r="E350" i="13"/>
  <c r="F10" i="18" s="1"/>
  <c r="E10" i="18" s="1"/>
  <c r="E173" i="13"/>
  <c r="F26" i="14" s="1"/>
  <c r="E26" i="14" s="1"/>
  <c r="E55" i="13"/>
  <c r="E72" i="13"/>
  <c r="E287" i="13"/>
  <c r="E140" i="13"/>
  <c r="E101" i="13"/>
  <c r="E200" i="13"/>
  <c r="F41" i="14" s="1"/>
  <c r="E41" i="14" s="1"/>
  <c r="E65" i="13"/>
  <c r="E292" i="13"/>
  <c r="E323" i="13"/>
  <c r="F68" i="20" s="1"/>
  <c r="E68" i="20" s="1"/>
  <c r="E133" i="13"/>
  <c r="E232" i="13"/>
  <c r="F22" i="14" s="1"/>
  <c r="E22" i="14" s="1"/>
  <c r="E235" i="13"/>
  <c r="F68" i="14" s="1"/>
  <c r="E68" i="14" s="1"/>
  <c r="F9" i="18"/>
  <c r="E9" i="18" s="1"/>
  <c r="E253" i="13"/>
  <c r="F171" i="14" s="1"/>
  <c r="E171" i="14" s="1"/>
  <c r="E207" i="13"/>
  <c r="F18" i="14" s="1"/>
  <c r="E18" i="14" s="1"/>
  <c r="E225" i="13"/>
  <c r="F85" i="14" s="1"/>
  <c r="E85" i="14" s="1"/>
  <c r="E12" i="13"/>
  <c r="E60" i="13"/>
  <c r="E131" i="13"/>
  <c r="E113" i="13"/>
  <c r="E187" i="13"/>
  <c r="F38" i="14" s="1"/>
  <c r="E38" i="14" s="1"/>
  <c r="E142" i="13"/>
  <c r="E108" i="13"/>
  <c r="E300" i="13"/>
  <c r="E241" i="13"/>
  <c r="F112" i="14" s="1"/>
  <c r="E112" i="14" s="1"/>
  <c r="E159" i="13"/>
  <c r="F15" i="15" s="1"/>
  <c r="E134" i="13"/>
  <c r="E322" i="13"/>
  <c r="F44" i="20" s="1"/>
  <c r="E44" i="20" s="1"/>
  <c r="E274" i="13"/>
  <c r="F203" i="14" s="1"/>
  <c r="E203" i="14" s="1"/>
  <c r="E203" i="13"/>
  <c r="F120" i="14" s="1"/>
  <c r="E120" i="14" s="1"/>
  <c r="F13" i="18"/>
  <c r="E13" i="18" s="1"/>
  <c r="E254" i="13"/>
  <c r="F157" i="14" s="1"/>
  <c r="E157" i="14" s="1"/>
  <c r="E193" i="13"/>
  <c r="F32" i="14" s="1"/>
  <c r="E32" i="14" s="1"/>
  <c r="E258" i="13"/>
  <c r="F69" i="14" s="1"/>
  <c r="E69" i="14" s="1"/>
  <c r="E318" i="13"/>
  <c r="F69" i="18"/>
  <c r="E69" i="18" s="1"/>
  <c r="E94" i="13"/>
  <c r="E256" i="13"/>
  <c r="F105" i="14" s="1"/>
  <c r="E105" i="14" s="1"/>
  <c r="E84" i="13"/>
  <c r="E14" i="13"/>
  <c r="E85" i="13"/>
  <c r="E68" i="13"/>
  <c r="F132" i="14"/>
  <c r="E132" i="14" s="1"/>
  <c r="E61" i="13"/>
  <c r="F377" i="14"/>
  <c r="E377" i="14" s="1"/>
  <c r="E285" i="13"/>
  <c r="F8" i="18"/>
  <c r="E8" i="18" s="1"/>
  <c r="E115" i="13"/>
  <c r="E109" i="13"/>
  <c r="E237" i="13"/>
  <c r="F88" i="14" s="1"/>
  <c r="E88" i="14" s="1"/>
  <c r="E147" i="13"/>
  <c r="E116" i="13"/>
  <c r="E206" i="13"/>
  <c r="F13" i="14" s="1"/>
  <c r="E13" i="14" s="1"/>
  <c r="F82" i="18"/>
  <c r="E82" i="18" s="1"/>
  <c r="E339" i="13"/>
  <c r="E273" i="13"/>
  <c r="F172" i="14" s="1"/>
  <c r="E172" i="14" s="1"/>
  <c r="E276" i="13"/>
  <c r="F147" i="14" s="1"/>
  <c r="E147" i="14" s="1"/>
  <c r="E314" i="13"/>
  <c r="E259" i="13"/>
  <c r="F281" i="14" s="1"/>
  <c r="E281" i="14" s="1"/>
  <c r="E175" i="13"/>
  <c r="F21" i="14" s="1"/>
  <c r="E21" i="14" s="1"/>
  <c r="E97" i="13"/>
  <c r="E81" i="13"/>
  <c r="E190" i="13"/>
  <c r="F40" i="14" s="1"/>
  <c r="E40" i="14" s="1"/>
  <c r="E321" i="13"/>
  <c r="E325" i="13"/>
  <c r="E329" i="13"/>
  <c r="E166" i="13"/>
  <c r="F8" i="14" s="1"/>
  <c r="E8" i="14" s="1"/>
  <c r="E165" i="13"/>
  <c r="F14" i="14" s="1"/>
  <c r="E14" i="14" s="1"/>
  <c r="E181" i="13"/>
  <c r="F57" i="14" s="1"/>
  <c r="E57" i="14" s="1"/>
  <c r="F518" i="14"/>
  <c r="E518" i="14" s="1"/>
  <c r="E233" i="13"/>
  <c r="F127" i="14" s="1"/>
  <c r="E127" i="14" s="1"/>
  <c r="E89" i="13"/>
  <c r="E326" i="13"/>
  <c r="F34" i="20" s="1"/>
  <c r="E34" i="20" s="1"/>
  <c r="E45" i="13"/>
  <c r="E212" i="13"/>
  <c r="F35" i="14" s="1"/>
  <c r="E35" i="14" s="1"/>
  <c r="E74" i="13"/>
  <c r="E70" i="13"/>
  <c r="E328" i="13"/>
  <c r="E52" i="13"/>
  <c r="E177" i="13"/>
  <c r="F16" i="14" s="1"/>
  <c r="E16" i="14" s="1"/>
  <c r="E49" i="13"/>
  <c r="E327" i="13"/>
  <c r="F65" i="20" s="1"/>
  <c r="E65" i="20" s="1"/>
  <c r="E30" i="13"/>
  <c r="E171" i="13"/>
  <c r="F23" i="14" s="1"/>
  <c r="E23" i="14" s="1"/>
  <c r="E191" i="13"/>
  <c r="F31" i="14" s="1"/>
  <c r="E31" i="14" s="1"/>
  <c r="E69" i="13"/>
  <c r="E255" i="13"/>
  <c r="F79" i="14" s="1"/>
  <c r="E79" i="14" s="1"/>
  <c r="E172" i="13"/>
  <c r="F19" i="14" s="1"/>
  <c r="E19" i="14" s="1"/>
  <c r="E75" i="13"/>
  <c r="E345" i="13"/>
  <c r="E209" i="13"/>
  <c r="F29" i="14" s="1"/>
  <c r="E29" i="14" s="1"/>
  <c r="E205" i="13"/>
  <c r="F65" i="14" s="1"/>
  <c r="E65" i="14" s="1"/>
  <c r="F14" i="20" l="1"/>
  <c r="E14" i="20" s="1"/>
  <c r="F40" i="20"/>
  <c r="E40" i="20" s="1"/>
  <c r="E12" i="15"/>
  <c r="E25" i="15"/>
  <c r="E15" i="15"/>
  <c r="E11" i="15"/>
  <c r="E17" i="15"/>
  <c r="E9" i="15"/>
  <c r="E33" i="15"/>
  <c r="F53" i="20"/>
  <c r="E53" i="20" s="1"/>
  <c r="F7" i="20"/>
  <c r="E7" i="20" s="1"/>
  <c r="F4" i="20"/>
  <c r="E4" i="20" s="1"/>
  <c r="F39" i="20"/>
  <c r="E39" i="20" s="1"/>
  <c r="F55" i="20"/>
  <c r="E55" i="20" s="1"/>
  <c r="F47" i="20"/>
  <c r="E47" i="20" s="1"/>
  <c r="F12" i="20"/>
  <c r="E12" i="20" s="1"/>
  <c r="F63" i="20"/>
  <c r="E63" i="20" s="1"/>
  <c r="F25" i="20"/>
  <c r="E25" i="20" s="1"/>
  <c r="F33" i="20"/>
  <c r="E33" i="20" s="1"/>
  <c r="F37" i="20"/>
  <c r="E37" i="20" s="1"/>
  <c r="C13" i="21"/>
  <c r="F45" i="20"/>
  <c r="E45" i="20" s="1"/>
  <c r="F6" i="20"/>
  <c r="E6" i="20" s="1"/>
  <c r="F48" i="20"/>
  <c r="E48" i="20" s="1"/>
  <c r="F57" i="20"/>
  <c r="E57" i="20" s="1"/>
  <c r="F16" i="20"/>
  <c r="E16" i="20" s="1"/>
  <c r="F36" i="20"/>
  <c r="E36" i="20" s="1"/>
  <c r="F51" i="20"/>
  <c r="E51" i="20" s="1"/>
  <c r="F50" i="20"/>
  <c r="E50" i="20" s="1"/>
  <c r="F26" i="20"/>
  <c r="E26" i="20" s="1"/>
  <c r="F69" i="20"/>
  <c r="E69" i="20" s="1"/>
  <c r="F61" i="20"/>
  <c r="E61" i="20" s="1"/>
  <c r="F7" i="18"/>
  <c r="E7" i="18" s="1"/>
  <c r="C22" i="21"/>
  <c r="G6" i="21" s="1"/>
  <c r="E14" i="18"/>
  <c r="E21" i="13"/>
  <c r="E7" i="14"/>
  <c r="E54" i="20"/>
  <c r="E4" i="15"/>
  <c r="E270" i="13" l="1"/>
  <c r="F192" i="14" s="1"/>
  <c r="E192" i="14" s="1"/>
  <c r="E31" i="13"/>
  <c r="E90" i="13"/>
  <c r="E283" i="13" l="1"/>
  <c r="E42" i="13"/>
  <c r="E8" i="13"/>
  <c r="E153" i="13"/>
  <c r="F18" i="15" s="1"/>
  <c r="E309" i="13"/>
  <c r="F42" i="20" s="1"/>
  <c r="E42" i="20" s="1"/>
  <c r="E291" i="13"/>
  <c r="E162" i="13"/>
  <c r="E293" i="13"/>
  <c r="E164" i="13"/>
  <c r="F5" i="14" s="1"/>
  <c r="E5" i="14" s="1"/>
  <c r="E112" i="13"/>
  <c r="E308" i="13"/>
  <c r="E27" i="13"/>
  <c r="E289" i="13"/>
  <c r="E62" i="13"/>
  <c r="E269" i="13"/>
  <c r="F153" i="14" s="1"/>
  <c r="E153" i="14" s="1"/>
  <c r="E313" i="13"/>
  <c r="E310" i="13"/>
  <c r="E58" i="13"/>
  <c r="E299" i="13"/>
  <c r="F22" i="20" s="1"/>
  <c r="E22" i="20" s="1"/>
  <c r="E106" i="13"/>
  <c r="E107" i="13"/>
  <c r="E180" i="13"/>
  <c r="F15" i="14" s="1"/>
  <c r="E15" i="14" s="1"/>
  <c r="E161" i="13"/>
  <c r="E51" i="13"/>
  <c r="E28" i="13"/>
  <c r="F13" i="15" l="1"/>
  <c r="F38" i="20"/>
  <c r="E38" i="20" s="1"/>
  <c r="F17" i="20"/>
  <c r="E17" i="20" s="1"/>
  <c r="F18" i="20"/>
  <c r="E18" i="20" s="1"/>
  <c r="F27" i="20"/>
  <c r="E27" i="20" s="1"/>
  <c r="F24" i="20"/>
  <c r="E24" i="20" s="1"/>
  <c r="F21" i="20"/>
  <c r="E21" i="20" s="1"/>
  <c r="F20" i="20"/>
  <c r="E20" i="20" s="1"/>
  <c r="F64" i="20"/>
  <c r="E64" i="20" s="1"/>
  <c r="F31" i="20"/>
  <c r="E31" i="20" s="1"/>
  <c r="F10" i="20"/>
  <c r="E10" i="20" s="1"/>
  <c r="F13" i="20"/>
  <c r="E13" i="20" s="1"/>
  <c r="F6" i="14"/>
  <c r="E10" i="13"/>
  <c r="F60" i="20"/>
  <c r="E60" i="20" s="1"/>
  <c r="E18" i="15"/>
  <c r="E13" i="15" l="1"/>
  <c r="E6" i="14"/>
  <c r="E44" i="13"/>
  <c r="E36" i="13"/>
  <c r="E22" i="13"/>
  <c r="E57" i="13"/>
  <c r="E23" i="13"/>
  <c r="E250" i="13"/>
  <c r="F115" i="14" s="1"/>
  <c r="E115" i="14" s="1"/>
  <c r="E208" i="13"/>
  <c r="F49" i="14" s="1"/>
  <c r="E49" i="14" s="1"/>
  <c r="E188" i="13"/>
  <c r="F51" i="14" s="1"/>
  <c r="E51" i="14" s="1"/>
  <c r="E231" i="13"/>
  <c r="F83" i="14" s="1"/>
  <c r="E83" i="14" s="1"/>
  <c r="E18" i="13"/>
  <c r="E234" i="13"/>
  <c r="F28" i="14" s="1"/>
  <c r="E28" i="14" s="1"/>
  <c r="E319" i="13"/>
  <c r="E201" i="13"/>
  <c r="F76" i="14" s="1"/>
  <c r="E76" i="14" s="1"/>
  <c r="E281" i="13"/>
  <c r="E169" i="13"/>
  <c r="F25" i="14" s="1"/>
  <c r="E25" i="14" s="1"/>
  <c r="E224" i="13"/>
  <c r="F123" i="14" s="1"/>
  <c r="E123" i="14" s="1"/>
  <c r="E163" i="13"/>
  <c r="E294" i="13"/>
  <c r="F30" i="20" s="1"/>
  <c r="E30" i="20" s="1"/>
  <c r="E24" i="13"/>
  <c r="E32" i="13"/>
  <c r="E194" i="13"/>
  <c r="F10" i="14" s="1"/>
  <c r="E10" i="14" s="1"/>
  <c r="E298" i="13"/>
  <c r="E35" i="13"/>
  <c r="E39" i="13"/>
  <c r="E13" i="13"/>
  <c r="E302" i="13"/>
  <c r="E48" i="13"/>
  <c r="E184" i="13"/>
  <c r="F34" i="14" s="1"/>
  <c r="E34" i="14" s="1"/>
  <c r="E20" i="13"/>
  <c r="E151" i="13"/>
  <c r="E297" i="13"/>
  <c r="E242" i="13"/>
  <c r="F142" i="14" s="1"/>
  <c r="E142" i="14" s="1"/>
  <c r="E104" i="13"/>
  <c r="E50" i="13"/>
  <c r="E7" i="13"/>
  <c r="E167" i="13"/>
  <c r="F4" i="14" s="1"/>
  <c r="E286" i="13"/>
  <c r="F11" i="20" s="1"/>
  <c r="E11" i="20" s="1"/>
  <c r="E54" i="13"/>
  <c r="E41" i="13"/>
  <c r="E37" i="13"/>
  <c r="E105" i="13"/>
  <c r="E197" i="13"/>
  <c r="F50" i="14" s="1"/>
  <c r="E50" i="14" s="1"/>
  <c r="F5" i="18"/>
  <c r="E198" i="13"/>
  <c r="F110" i="14" s="1"/>
  <c r="E110" i="14" s="1"/>
  <c r="E347" i="13"/>
  <c r="F4" i="18" s="1"/>
  <c r="E4" i="18" s="1"/>
  <c r="E189" i="13"/>
  <c r="F39" i="14" s="1"/>
  <c r="E39" i="14" s="1"/>
  <c r="E4" i="14" l="1"/>
  <c r="F5" i="15"/>
  <c r="F46" i="20"/>
  <c r="E46" i="20" s="1"/>
  <c r="F23" i="20"/>
  <c r="E23" i="20" s="1"/>
  <c r="F28" i="20"/>
  <c r="E28" i="20" s="1"/>
  <c r="F29" i="20"/>
  <c r="E29" i="20" s="1"/>
  <c r="F52" i="20"/>
  <c r="E52" i="20" s="1"/>
  <c r="F5" i="20"/>
  <c r="E5" i="20" s="1"/>
  <c r="F19" i="20"/>
  <c r="E19" i="20" s="1"/>
  <c r="F41" i="20"/>
  <c r="E41" i="20" s="1"/>
  <c r="F32" i="20"/>
  <c r="E32" i="20" s="1"/>
  <c r="F15" i="20"/>
  <c r="E15" i="20" s="1"/>
  <c r="F56" i="20"/>
  <c r="E56" i="20" s="1"/>
  <c r="C21" i="21"/>
  <c r="G5" i="21" s="1"/>
  <c r="H5" i="21" s="1"/>
  <c r="E11" i="13"/>
  <c r="C11" i="13" s="1"/>
  <c r="C23" i="21"/>
  <c r="G7" i="21" s="1"/>
  <c r="H7" i="21" s="1"/>
  <c r="C19" i="21"/>
  <c r="G3" i="21" s="1"/>
  <c r="H3" i="21" s="1"/>
  <c r="F58" i="14"/>
  <c r="E58" i="14" s="1"/>
  <c r="C10" i="14" s="1"/>
  <c r="C18" i="21"/>
  <c r="G2" i="21" s="1"/>
  <c r="H2" i="21" s="1"/>
  <c r="E5" i="18"/>
  <c r="C5" i="18" s="1"/>
  <c r="F126" i="18"/>
  <c r="I7" i="21" s="1"/>
  <c r="F127" i="18"/>
  <c r="E127" i="18" s="1"/>
  <c r="F547" i="14" l="1"/>
  <c r="C49" i="14"/>
  <c r="C51" i="14"/>
  <c r="C7" i="14"/>
  <c r="C23" i="14"/>
  <c r="C20" i="14"/>
  <c r="C44" i="14"/>
  <c r="C8" i="14"/>
  <c r="C65" i="14"/>
  <c r="C63" i="14"/>
  <c r="C48" i="14"/>
  <c r="C47" i="14"/>
  <c r="C26" i="14"/>
  <c r="C13" i="14"/>
  <c r="C29" i="14"/>
  <c r="C87" i="14"/>
  <c r="C70" i="14"/>
  <c r="C45" i="14"/>
  <c r="C46" i="14"/>
  <c r="C96" i="14"/>
  <c r="C82" i="14"/>
  <c r="C75" i="14"/>
  <c r="C36" i="14"/>
  <c r="C72" i="14"/>
  <c r="C97" i="14"/>
  <c r="C76" i="14"/>
  <c r="C5" i="14"/>
  <c r="C16" i="14"/>
  <c r="C17" i="14"/>
  <c r="C21" i="14"/>
  <c r="C30" i="14"/>
  <c r="C89" i="14"/>
  <c r="C9" i="14"/>
  <c r="C69" i="14"/>
  <c r="C79" i="14"/>
  <c r="C19" i="14"/>
  <c r="C42" i="14"/>
  <c r="C95" i="14"/>
  <c r="C59" i="14"/>
  <c r="C27" i="14"/>
  <c r="C78" i="14"/>
  <c r="C80" i="14"/>
  <c r="C86" i="14"/>
  <c r="C60" i="14"/>
  <c r="C83" i="14"/>
  <c r="C28" i="14"/>
  <c r="C34" i="14"/>
  <c r="C52" i="14"/>
  <c r="C12" i="14"/>
  <c r="C62" i="14"/>
  <c r="C38" i="14"/>
  <c r="C31" i="14"/>
  <c r="C67" i="14"/>
  <c r="C84" i="14"/>
  <c r="C41" i="14"/>
  <c r="C40" i="14"/>
  <c r="C14" i="14"/>
  <c r="C11" i="14"/>
  <c r="C102" i="14"/>
  <c r="C64" i="14"/>
  <c r="C81" i="14"/>
  <c r="C90" i="14"/>
  <c r="C93" i="14"/>
  <c r="C74" i="14"/>
  <c r="C73" i="14"/>
  <c r="C55" i="14"/>
  <c r="C92" i="14"/>
  <c r="C33" i="14"/>
  <c r="C4" i="14"/>
  <c r="E547" i="14"/>
  <c r="D17" i="21" s="1"/>
  <c r="C58" i="14"/>
  <c r="C6" i="14"/>
  <c r="C88" i="14"/>
  <c r="C37" i="14"/>
  <c r="C18" i="14"/>
  <c r="C61" i="14"/>
  <c r="C25" i="14"/>
  <c r="C15" i="14"/>
  <c r="C54" i="14"/>
  <c r="C22" i="14"/>
  <c r="C85" i="14"/>
  <c r="C56" i="14"/>
  <c r="C99" i="14"/>
  <c r="C77" i="14"/>
  <c r="C32" i="14"/>
  <c r="C35" i="14"/>
  <c r="C43" i="14"/>
  <c r="C53" i="14"/>
  <c r="C98" i="14"/>
  <c r="C103" i="14"/>
  <c r="C68" i="14"/>
  <c r="C57" i="14"/>
  <c r="C100" i="14"/>
  <c r="C71" i="14"/>
  <c r="C66" i="14"/>
  <c r="C101" i="14"/>
  <c r="C94" i="14"/>
  <c r="C24" i="14"/>
  <c r="C91" i="14"/>
  <c r="C39" i="14"/>
  <c r="C50" i="14"/>
  <c r="C36" i="13"/>
  <c r="C42" i="13"/>
  <c r="C70" i="13"/>
  <c r="C93" i="13"/>
  <c r="C81" i="13"/>
  <c r="C63" i="13"/>
  <c r="C44" i="13"/>
  <c r="C27" i="13"/>
  <c r="C87" i="13"/>
  <c r="C77" i="13"/>
  <c r="C52" i="13"/>
  <c r="C104" i="13"/>
  <c r="C90" i="13"/>
  <c r="C84" i="13"/>
  <c r="C75" i="13"/>
  <c r="C17" i="13"/>
  <c r="C48" i="13"/>
  <c r="C76" i="13"/>
  <c r="C96" i="13"/>
  <c r="C49" i="13"/>
  <c r="C46" i="13"/>
  <c r="C45" i="13"/>
  <c r="C18" i="13"/>
  <c r="C23" i="13"/>
  <c r="C22" i="13"/>
  <c r="C106" i="13"/>
  <c r="C8" i="13"/>
  <c r="C107" i="13"/>
  <c r="C21" i="13"/>
  <c r="C26" i="13"/>
  <c r="C30" i="13"/>
  <c r="C19" i="13"/>
  <c r="C69" i="13"/>
  <c r="C55" i="13"/>
  <c r="C43" i="13"/>
  <c r="C100" i="13"/>
  <c r="C88" i="13"/>
  <c r="C16" i="13"/>
  <c r="C95" i="13"/>
  <c r="C56" i="13"/>
  <c r="C101" i="13"/>
  <c r="C59" i="13"/>
  <c r="C66" i="13"/>
  <c r="C94" i="13"/>
  <c r="C82" i="13"/>
  <c r="C99" i="13"/>
  <c r="C4" i="13"/>
  <c r="C85" i="13"/>
  <c r="C57" i="13"/>
  <c r="C50" i="13"/>
  <c r="C13" i="13"/>
  <c r="C24" i="13"/>
  <c r="C28" i="13"/>
  <c r="C62" i="13"/>
  <c r="C58" i="13"/>
  <c r="C6" i="13"/>
  <c r="C73" i="13"/>
  <c r="C109" i="13"/>
  <c r="C25" i="13"/>
  <c r="C15" i="13"/>
  <c r="C5" i="13"/>
  <c r="C14" i="13"/>
  <c r="C91" i="13"/>
  <c r="C34" i="13"/>
  <c r="C89" i="13"/>
  <c r="C40" i="13"/>
  <c r="C61" i="13"/>
  <c r="C79" i="13"/>
  <c r="C72" i="13"/>
  <c r="C74" i="13"/>
  <c r="C47" i="13"/>
  <c r="C33" i="13"/>
  <c r="C12" i="13"/>
  <c r="C102" i="13"/>
  <c r="C7" i="13"/>
  <c r="C32" i="13"/>
  <c r="C10" i="13"/>
  <c r="C54" i="13"/>
  <c r="C20" i="13"/>
  <c r="C35" i="13"/>
  <c r="C51" i="13"/>
  <c r="C31" i="13"/>
  <c r="C9" i="13"/>
  <c r="C60" i="13"/>
  <c r="C65" i="13"/>
  <c r="C78" i="13"/>
  <c r="C98" i="13"/>
  <c r="C80" i="13"/>
  <c r="C29" i="13"/>
  <c r="C86" i="13"/>
  <c r="C68" i="13"/>
  <c r="C108" i="13"/>
  <c r="C103" i="13"/>
  <c r="C83" i="13"/>
  <c r="C71" i="13"/>
  <c r="C97" i="13"/>
  <c r="C64" i="13"/>
  <c r="C67" i="13"/>
  <c r="C38" i="13"/>
  <c r="C41" i="13"/>
  <c r="C39" i="13"/>
  <c r="C92" i="13"/>
  <c r="C53" i="13"/>
  <c r="C37" i="13"/>
  <c r="C105" i="13"/>
  <c r="C11" i="20"/>
  <c r="C32" i="20"/>
  <c r="C52" i="20"/>
  <c r="C46" i="20"/>
  <c r="C41" i="20"/>
  <c r="C29" i="20"/>
  <c r="C56" i="20"/>
  <c r="C19" i="20"/>
  <c r="C28" i="20"/>
  <c r="C15" i="20"/>
  <c r="C5" i="20"/>
  <c r="C44" i="20"/>
  <c r="C16" i="20"/>
  <c r="C53" i="20"/>
  <c r="C63" i="20"/>
  <c r="C62" i="20"/>
  <c r="C48" i="20"/>
  <c r="C43" i="20"/>
  <c r="C49" i="20"/>
  <c r="C6" i="20"/>
  <c r="C8" i="20"/>
  <c r="C57" i="20"/>
  <c r="C45" i="20"/>
  <c r="C34" i="20"/>
  <c r="C39" i="20"/>
  <c r="C35" i="20"/>
  <c r="C37" i="20"/>
  <c r="C14" i="20"/>
  <c r="C61" i="20"/>
  <c r="C33" i="20"/>
  <c r="C66" i="20"/>
  <c r="C54" i="20"/>
  <c r="C25" i="20"/>
  <c r="C65" i="20"/>
  <c r="C50" i="20"/>
  <c r="C12" i="20"/>
  <c r="C67" i="20"/>
  <c r="C69" i="20"/>
  <c r="C47" i="20"/>
  <c r="C9" i="20"/>
  <c r="C26" i="20"/>
  <c r="C55" i="20"/>
  <c r="C58" i="20"/>
  <c r="C40" i="20"/>
  <c r="C51" i="20"/>
  <c r="C4" i="20"/>
  <c r="C59" i="20"/>
  <c r="C36" i="20"/>
  <c r="C7" i="20"/>
  <c r="C68" i="20"/>
  <c r="C22" i="20"/>
  <c r="C42" i="20"/>
  <c r="C60" i="20"/>
  <c r="C64" i="20"/>
  <c r="C13" i="20"/>
  <c r="C31" i="20"/>
  <c r="C27" i="20"/>
  <c r="C10" i="20"/>
  <c r="C24" i="20"/>
  <c r="C20" i="20"/>
  <c r="C21" i="20"/>
  <c r="C38" i="20"/>
  <c r="C18" i="20"/>
  <c r="C17" i="20"/>
  <c r="C23" i="20"/>
  <c r="C30" i="20"/>
  <c r="C11" i="18"/>
  <c r="C29" i="18"/>
  <c r="C38" i="18"/>
  <c r="C66" i="18"/>
  <c r="C19" i="18"/>
  <c r="C39" i="18"/>
  <c r="C24" i="18"/>
  <c r="C30" i="18"/>
  <c r="C48" i="18"/>
  <c r="C73" i="18"/>
  <c r="C9" i="18"/>
  <c r="C61" i="18"/>
  <c r="C83" i="18"/>
  <c r="C42" i="18"/>
  <c r="C63" i="18"/>
  <c r="C8" i="18"/>
  <c r="C51" i="18"/>
  <c r="C72" i="18"/>
  <c r="C25" i="18"/>
  <c r="C58" i="18"/>
  <c r="C7" i="18"/>
  <c r="C82" i="18"/>
  <c r="C16" i="18"/>
  <c r="C6" i="18"/>
  <c r="C87" i="18"/>
  <c r="C34" i="18"/>
  <c r="C12" i="18"/>
  <c r="C36" i="18"/>
  <c r="C27" i="18"/>
  <c r="C84" i="18"/>
  <c r="C74" i="18"/>
  <c r="C64" i="18"/>
  <c r="C55" i="18"/>
  <c r="C49" i="18"/>
  <c r="C22" i="18"/>
  <c r="C86" i="18"/>
  <c r="C79" i="18"/>
  <c r="C65" i="18"/>
  <c r="C56" i="18"/>
  <c r="C46" i="18"/>
  <c r="C37" i="18"/>
  <c r="C14" i="18"/>
  <c r="C15" i="18"/>
  <c r="C40" i="18"/>
  <c r="C10" i="18"/>
  <c r="C81" i="18"/>
  <c r="C26" i="18"/>
  <c r="C18" i="18"/>
  <c r="C57" i="18"/>
  <c r="C76" i="18"/>
  <c r="C71" i="18"/>
  <c r="C52" i="18"/>
  <c r="C47" i="18"/>
  <c r="C31" i="18"/>
  <c r="C23" i="18"/>
  <c r="C77" i="18"/>
  <c r="C67" i="18"/>
  <c r="C62" i="18"/>
  <c r="C43" i="18"/>
  <c r="C35" i="18"/>
  <c r="C20" i="18"/>
  <c r="C78" i="18"/>
  <c r="C41" i="18"/>
  <c r="C54" i="18"/>
  <c r="C69" i="18"/>
  <c r="C13" i="18"/>
  <c r="C32" i="18"/>
  <c r="C33" i="18"/>
  <c r="C44" i="18"/>
  <c r="C68" i="18"/>
  <c r="C59" i="18"/>
  <c r="C53" i="18"/>
  <c r="C28" i="18"/>
  <c r="C21" i="18"/>
  <c r="C85" i="18"/>
  <c r="C70" i="18"/>
  <c r="C60" i="18"/>
  <c r="C50" i="18"/>
  <c r="C45" i="18"/>
  <c r="C17" i="18"/>
  <c r="C80" i="18"/>
  <c r="C75" i="18"/>
  <c r="C4" i="18"/>
  <c r="E365" i="13"/>
  <c r="E70" i="20"/>
  <c r="C10" i="21"/>
  <c r="C17" i="21" s="1"/>
  <c r="F70" i="20"/>
  <c r="I5" i="21" s="1"/>
  <c r="J5" i="21" s="1"/>
  <c r="F71" i="20"/>
  <c r="E71" i="20" s="1"/>
  <c r="C20" i="21"/>
  <c r="C25" i="21" s="1"/>
  <c r="E364" i="13"/>
  <c r="D25" i="21" s="1"/>
  <c r="E5" i="15"/>
  <c r="E113" i="15" s="1"/>
  <c r="F114" i="15"/>
  <c r="F113" i="15"/>
  <c r="I3" i="21" s="1"/>
  <c r="J3" i="21" s="1"/>
  <c r="I2" i="21"/>
  <c r="J2" i="21" s="1"/>
  <c r="F548" i="14"/>
  <c r="E126" i="18"/>
  <c r="D33" i="21" s="1"/>
  <c r="C31" i="21"/>
  <c r="C33" i="21" s="1"/>
  <c r="C5" i="15" l="1"/>
  <c r="C4" i="15"/>
  <c r="C24" i="15"/>
  <c r="C26" i="15"/>
  <c r="C37" i="15"/>
  <c r="C29" i="15"/>
  <c r="C6" i="15"/>
  <c r="C35" i="15"/>
  <c r="C38" i="15"/>
  <c r="C21" i="15"/>
  <c r="C25" i="15"/>
  <c r="C33" i="15"/>
  <c r="C39" i="15"/>
  <c r="C27" i="15"/>
  <c r="C10" i="15"/>
  <c r="C17" i="15"/>
  <c r="C40" i="15"/>
  <c r="C28" i="15"/>
  <c r="C12" i="15"/>
  <c r="C43" i="15"/>
  <c r="C44" i="15"/>
  <c r="C34" i="15"/>
  <c r="C8" i="15"/>
  <c r="C36" i="15"/>
  <c r="C7" i="15"/>
  <c r="C15" i="15"/>
  <c r="C14" i="15"/>
  <c r="C30" i="15"/>
  <c r="C16" i="15"/>
  <c r="C42" i="15"/>
  <c r="C46" i="15"/>
  <c r="C45" i="15"/>
  <c r="C19" i="15"/>
  <c r="C47" i="15"/>
  <c r="C48" i="15"/>
  <c r="C23" i="15"/>
  <c r="C20" i="15"/>
  <c r="C32" i="15"/>
  <c r="C22" i="15"/>
  <c r="C31" i="15"/>
  <c r="C41" i="15"/>
  <c r="C9" i="15"/>
  <c r="C11" i="15"/>
  <c r="C18" i="15"/>
  <c r="C13" i="15"/>
  <c r="C3" i="21"/>
  <c r="C9" i="21" s="1"/>
  <c r="D9" i="21"/>
</calcChain>
</file>

<file path=xl/sharedStrings.xml><?xml version="1.0" encoding="utf-8"?>
<sst xmlns="http://schemas.openxmlformats.org/spreadsheetml/2006/main" count="11809" uniqueCount="2056">
  <si>
    <t>順位</t>
    <rPh sb="0" eb="2">
      <t>ジュンイ</t>
    </rPh>
    <phoneticPr fontId="3"/>
  </si>
  <si>
    <t>No.</t>
    <phoneticPr fontId="3"/>
  </si>
  <si>
    <t>プレイヤー名</t>
    <rPh sb="5" eb="6">
      <t>メイ</t>
    </rPh>
    <phoneticPr fontId="3"/>
  </si>
  <si>
    <t>Pts</t>
    <phoneticPr fontId="3"/>
  </si>
  <si>
    <t>ポイント合計</t>
    <rPh sb="4" eb="6">
      <t>ゴウケイ</t>
    </rPh>
    <phoneticPr fontId="3"/>
  </si>
  <si>
    <t>エリア</t>
    <phoneticPr fontId="3"/>
  </si>
  <si>
    <t>参加人数</t>
    <rPh sb="0" eb="2">
      <t>サンカ</t>
    </rPh>
    <rPh sb="2" eb="3">
      <t>ヒト</t>
    </rPh>
    <rPh sb="3" eb="4">
      <t>スウ</t>
    </rPh>
    <phoneticPr fontId="3"/>
  </si>
  <si>
    <t>中/北</t>
    <rPh sb="0" eb="1">
      <t>チュウ</t>
    </rPh>
    <rPh sb="2" eb="3">
      <t>キタ</t>
    </rPh>
    <phoneticPr fontId="3"/>
  </si>
  <si>
    <t>関西</t>
    <rPh sb="0" eb="2">
      <t>カンサイ</t>
    </rPh>
    <phoneticPr fontId="3"/>
  </si>
  <si>
    <t>北/東</t>
    <rPh sb="0" eb="1">
      <t>キタ</t>
    </rPh>
    <rPh sb="2" eb="3">
      <t>トウ</t>
    </rPh>
    <phoneticPr fontId="3"/>
  </si>
  <si>
    <t>九/沖</t>
    <rPh sb="0" eb="1">
      <t>キュウ</t>
    </rPh>
    <rPh sb="2" eb="3">
      <t>オキ</t>
    </rPh>
    <phoneticPr fontId="3"/>
  </si>
  <si>
    <t xml:space="preserve"> 他エリア獲得ポイント</t>
    <phoneticPr fontId="3"/>
  </si>
  <si>
    <t>【ポイントランキング戦配分】</t>
    <rPh sb="10" eb="11">
      <t>セン</t>
    </rPh>
    <rPh sb="11" eb="13">
      <t>ハイブン</t>
    </rPh>
    <phoneticPr fontId="3"/>
  </si>
  <si>
    <t>■東京ベイエリアカップ（優:6/準:4/B4:3/B8:2/B16:1/参加:1)</t>
    <rPh sb="1" eb="3">
      <t>トウキョウ</t>
    </rPh>
    <rPh sb="36" eb="38">
      <t>サンカ</t>
    </rPh>
    <phoneticPr fontId="3"/>
  </si>
  <si>
    <t xml:space="preserve">                                                          2013-2014 ポイントランキングシート</t>
    <phoneticPr fontId="3"/>
  </si>
  <si>
    <t>No.</t>
    <phoneticPr fontId="3"/>
  </si>
  <si>
    <t>エリア</t>
    <phoneticPr fontId="3"/>
  </si>
  <si>
    <t>Pts</t>
    <phoneticPr fontId="3"/>
  </si>
  <si>
    <t>No.</t>
    <phoneticPr fontId="3"/>
  </si>
  <si>
    <t>エリア</t>
    <phoneticPr fontId="3"/>
  </si>
  <si>
    <t>Pts</t>
    <phoneticPr fontId="3"/>
  </si>
  <si>
    <t>完全二択♪</t>
    <rPh sb="0" eb="2">
      <t>カンゼン</t>
    </rPh>
    <rPh sb="2" eb="3">
      <t>ニ</t>
    </rPh>
    <rPh sb="3" eb="4">
      <t>タク</t>
    </rPh>
    <phoneticPr fontId="2"/>
  </si>
  <si>
    <t>ムック</t>
  </si>
  <si>
    <t>ステファン</t>
  </si>
  <si>
    <t>トール</t>
  </si>
  <si>
    <t>ペンキ屋さん</t>
    <rPh sb="3" eb="4">
      <t>ヤ</t>
    </rPh>
    <phoneticPr fontId="2"/>
  </si>
  <si>
    <t>ヨゴ</t>
  </si>
  <si>
    <t>ケイスタ</t>
  </si>
  <si>
    <t>＠ＡＫＩＲＡ</t>
  </si>
  <si>
    <t>ホームステイアキラ</t>
  </si>
  <si>
    <t>せば</t>
  </si>
  <si>
    <t>はんぞー</t>
  </si>
  <si>
    <t>ぺこりん</t>
  </si>
  <si>
    <t>モコモコ星人</t>
    <rPh sb="4" eb="6">
      <t>セイジン</t>
    </rPh>
    <phoneticPr fontId="2"/>
  </si>
  <si>
    <t>中尾アキラ</t>
    <rPh sb="0" eb="2">
      <t>ナカオ</t>
    </rPh>
    <phoneticPr fontId="2"/>
  </si>
  <si>
    <t>組長</t>
    <rPh sb="0" eb="2">
      <t>クミチョウ</t>
    </rPh>
    <phoneticPr fontId="2"/>
  </si>
  <si>
    <t>本Ｊ</t>
    <rPh sb="0" eb="1">
      <t>ホン</t>
    </rPh>
    <phoneticPr fontId="2"/>
  </si>
  <si>
    <t>青鷹</t>
    <rPh sb="0" eb="1">
      <t>アオ</t>
    </rPh>
    <rPh sb="1" eb="2">
      <t>タカ</t>
    </rPh>
    <phoneticPr fontId="2"/>
  </si>
  <si>
    <t>金剛神</t>
    <rPh sb="0" eb="2">
      <t>コンゴウ</t>
    </rPh>
    <rPh sb="2" eb="3">
      <t>シン</t>
    </rPh>
    <phoneticPr fontId="2"/>
  </si>
  <si>
    <t>もときち</t>
  </si>
  <si>
    <t>孔雀</t>
    <rPh sb="0" eb="2">
      <t>クジャク</t>
    </rPh>
    <phoneticPr fontId="2"/>
  </si>
  <si>
    <t>Ｍっつあん</t>
  </si>
  <si>
    <t>英語</t>
    <rPh sb="0" eb="2">
      <t>エイゴ</t>
    </rPh>
    <phoneticPr fontId="2"/>
  </si>
  <si>
    <t>暴れ馬</t>
    <rPh sb="0" eb="1">
      <t>アバ</t>
    </rPh>
    <rPh sb="2" eb="3">
      <t>ウマ</t>
    </rPh>
    <phoneticPr fontId="2"/>
  </si>
  <si>
    <t>こば次郎</t>
    <rPh sb="2" eb="4">
      <t>ジロウ</t>
    </rPh>
    <phoneticPr fontId="2"/>
  </si>
  <si>
    <t>ジョセフ</t>
  </si>
  <si>
    <t>ぼぶ</t>
  </si>
  <si>
    <t>魔肖ネロ</t>
    <rPh sb="0" eb="1">
      <t>マ</t>
    </rPh>
    <rPh sb="1" eb="2">
      <t>ショウ</t>
    </rPh>
    <phoneticPr fontId="2"/>
  </si>
  <si>
    <t>ザンギュラ</t>
  </si>
  <si>
    <t>キース</t>
  </si>
  <si>
    <t>トレイン</t>
  </si>
  <si>
    <t>三茶ジャッキー</t>
    <rPh sb="0" eb="1">
      <t>サン</t>
    </rPh>
    <rPh sb="1" eb="2">
      <t>チャ</t>
    </rPh>
    <phoneticPr fontId="2"/>
  </si>
  <si>
    <t>しぃちゃん</t>
  </si>
  <si>
    <t>とめ</t>
  </si>
  <si>
    <t>やつき</t>
  </si>
  <si>
    <t>ボンジョビ</t>
  </si>
  <si>
    <t>柳ヶ瀬</t>
    <rPh sb="0" eb="1">
      <t>ヤナギ</t>
    </rPh>
    <rPh sb="2" eb="3">
      <t>セ</t>
    </rPh>
    <phoneticPr fontId="2"/>
  </si>
  <si>
    <t>ランチパック</t>
  </si>
  <si>
    <t>ちのブラッド</t>
  </si>
  <si>
    <t>弐代目けーじぃ</t>
    <rPh sb="0" eb="3">
      <t>ニダイメ</t>
    </rPh>
    <phoneticPr fontId="2"/>
  </si>
  <si>
    <t>弐代目風雷坊</t>
    <rPh sb="0" eb="3">
      <t>ニダイメ</t>
    </rPh>
    <rPh sb="3" eb="4">
      <t>フウ</t>
    </rPh>
    <rPh sb="4" eb="5">
      <t>ライ</t>
    </rPh>
    <rPh sb="5" eb="6">
      <t>ボウ</t>
    </rPh>
    <phoneticPr fontId="2"/>
  </si>
  <si>
    <t>パウダー</t>
  </si>
  <si>
    <t>もーぐり</t>
  </si>
  <si>
    <t>がっちょり</t>
  </si>
  <si>
    <t>イナバ化粧品店</t>
    <rPh sb="3" eb="6">
      <t>ケショウヒン</t>
    </rPh>
    <rPh sb="6" eb="7">
      <t>テン</t>
    </rPh>
    <phoneticPr fontId="2"/>
  </si>
  <si>
    <t>えちご</t>
  </si>
  <si>
    <t>魚雷代表</t>
    <rPh sb="0" eb="2">
      <t>ギョライ</t>
    </rPh>
    <rPh sb="2" eb="4">
      <t>ダイヒョウ</t>
    </rPh>
    <phoneticPr fontId="2"/>
  </si>
  <si>
    <t>ちのっぴ</t>
  </si>
  <si>
    <t>二代目京橋サラ</t>
    <rPh sb="0" eb="1">
      <t>ニ</t>
    </rPh>
    <rPh sb="1" eb="3">
      <t>ダイメ</t>
    </rPh>
    <rPh sb="3" eb="5">
      <t>キョウバシ</t>
    </rPh>
    <phoneticPr fontId="2"/>
  </si>
  <si>
    <t>ぱあぴん</t>
  </si>
  <si>
    <t>ぽてーちょ</t>
  </si>
  <si>
    <t>魅惑の一本足</t>
    <rPh sb="0" eb="2">
      <t>ミワク</t>
    </rPh>
    <rPh sb="3" eb="6">
      <t>イッポンアシ</t>
    </rPh>
    <phoneticPr fontId="2"/>
  </si>
  <si>
    <t>玉子</t>
    <rPh sb="0" eb="2">
      <t>タマゴ</t>
    </rPh>
    <phoneticPr fontId="2"/>
  </si>
  <si>
    <t>デビブル</t>
  </si>
  <si>
    <t>たね</t>
  </si>
  <si>
    <t>ヤン</t>
  </si>
  <si>
    <t>アオギリ</t>
  </si>
  <si>
    <t>赤ずきんちゃん</t>
    <rPh sb="0" eb="1">
      <t>アカ</t>
    </rPh>
    <phoneticPr fontId="2"/>
  </si>
  <si>
    <t>温泉まんじゅうくん</t>
    <rPh sb="0" eb="2">
      <t>オンセン</t>
    </rPh>
    <phoneticPr fontId="2"/>
  </si>
  <si>
    <t>けむし</t>
  </si>
  <si>
    <t>こらく</t>
  </si>
  <si>
    <t>しばねっさ</t>
  </si>
  <si>
    <t>竹ツー</t>
    <rPh sb="0" eb="1">
      <t>タケ</t>
    </rPh>
    <phoneticPr fontId="2"/>
  </si>
  <si>
    <t>たなＴ</t>
  </si>
  <si>
    <t>中川レイ</t>
    <rPh sb="0" eb="2">
      <t>ナカガワ</t>
    </rPh>
    <phoneticPr fontId="2"/>
  </si>
  <si>
    <t>ニケ</t>
  </si>
  <si>
    <t>ばぶるす</t>
  </si>
  <si>
    <t>プルート</t>
  </si>
  <si>
    <t>よみ</t>
  </si>
  <si>
    <t>裏大須</t>
    <rPh sb="0" eb="1">
      <t>ウラ</t>
    </rPh>
    <rPh sb="1" eb="3">
      <t>オオス</t>
    </rPh>
    <phoneticPr fontId="2"/>
  </si>
  <si>
    <t>名古屋あいり～ん</t>
    <rPh sb="0" eb="3">
      <t>ナゴヤ</t>
    </rPh>
    <phoneticPr fontId="2"/>
  </si>
  <si>
    <t>ぶるは</t>
  </si>
  <si>
    <t>ふ～みん</t>
  </si>
  <si>
    <t>ぷよ</t>
  </si>
  <si>
    <t>ぎぐす</t>
  </si>
  <si>
    <t>やっさん</t>
  </si>
  <si>
    <t>ぽぽ</t>
  </si>
  <si>
    <t>マイチ</t>
  </si>
  <si>
    <t>YOU</t>
  </si>
  <si>
    <t>抂</t>
  </si>
  <si>
    <t>しずお</t>
  </si>
  <si>
    <t>TAKE4</t>
  </si>
  <si>
    <t>いつろ</t>
  </si>
  <si>
    <t>夕凪</t>
  </si>
  <si>
    <t>もしげ</t>
  </si>
  <si>
    <t>のび太</t>
  </si>
  <si>
    <t>超太郎</t>
  </si>
  <si>
    <t>少年</t>
  </si>
  <si>
    <t>じん</t>
  </si>
  <si>
    <t>ゆう</t>
  </si>
  <si>
    <t>関目</t>
  </si>
  <si>
    <t>幻想蝶</t>
  </si>
  <si>
    <t>サバチャン</t>
  </si>
  <si>
    <t>初代若宮ジャッキー</t>
  </si>
  <si>
    <t>☆野ひかる</t>
    <rPh sb="1" eb="2">
      <t>ノ</t>
    </rPh>
    <phoneticPr fontId="3"/>
  </si>
  <si>
    <t>出前</t>
    <rPh sb="0" eb="2">
      <t>デマエ</t>
    </rPh>
    <phoneticPr fontId="3"/>
  </si>
  <si>
    <t>珍獣王</t>
    <rPh sb="0" eb="2">
      <t>チンジュウ</t>
    </rPh>
    <rPh sb="2" eb="3">
      <t>オウ</t>
    </rPh>
    <phoneticPr fontId="3"/>
  </si>
  <si>
    <t>暴れ馬</t>
    <rPh sb="0" eb="1">
      <t>アバ</t>
    </rPh>
    <rPh sb="2" eb="3">
      <t>ウマ</t>
    </rPh>
    <phoneticPr fontId="3"/>
  </si>
  <si>
    <t>三茶ジャッキー</t>
    <rPh sb="0" eb="1">
      <t>サン</t>
    </rPh>
    <rPh sb="1" eb="2">
      <t>チャ</t>
    </rPh>
    <phoneticPr fontId="3"/>
  </si>
  <si>
    <t>薄着のお兄さん</t>
    <rPh sb="0" eb="2">
      <t>ウスギ</t>
    </rPh>
    <rPh sb="4" eb="5">
      <t>ニイ</t>
    </rPh>
    <phoneticPr fontId="3"/>
  </si>
  <si>
    <t>横嵐</t>
    <rPh sb="0" eb="1">
      <t>ヨコ</t>
    </rPh>
    <rPh sb="1" eb="2">
      <t>アラシ</t>
    </rPh>
    <phoneticPr fontId="3"/>
  </si>
  <si>
    <t>松平清康</t>
    <rPh sb="0" eb="2">
      <t>マツダイラ</t>
    </rPh>
    <rPh sb="2" eb="3">
      <t>キヨ</t>
    </rPh>
    <rPh sb="3" eb="4">
      <t>ヤス</t>
    </rPh>
    <phoneticPr fontId="3"/>
  </si>
  <si>
    <t>アキラ兄さん</t>
    <rPh sb="3" eb="4">
      <t>ニイ</t>
    </rPh>
    <phoneticPr fontId="3"/>
  </si>
  <si>
    <t>市役所広司</t>
    <rPh sb="0" eb="3">
      <t>シヤクショ</t>
    </rPh>
    <rPh sb="3" eb="5">
      <t>ヒロシ</t>
    </rPh>
    <phoneticPr fontId="3"/>
  </si>
  <si>
    <t>少年</t>
    <rPh sb="0" eb="2">
      <t>ショウネン</t>
    </rPh>
    <phoneticPr fontId="3"/>
  </si>
  <si>
    <t>祐天寺</t>
    <rPh sb="0" eb="3">
      <t>ユウテンジ</t>
    </rPh>
    <phoneticPr fontId="3"/>
  </si>
  <si>
    <t>黒ボンジュール</t>
    <rPh sb="0" eb="1">
      <t>クロ</t>
    </rPh>
    <phoneticPr fontId="3"/>
  </si>
  <si>
    <t>白ヌコ☆ジャッキー</t>
    <rPh sb="0" eb="1">
      <t>シロ</t>
    </rPh>
    <phoneticPr fontId="3"/>
  </si>
  <si>
    <t>空調</t>
    <rPh sb="0" eb="2">
      <t>クウチョウ</t>
    </rPh>
    <phoneticPr fontId="3"/>
  </si>
  <si>
    <t>キャサ夫</t>
    <rPh sb="3" eb="4">
      <t>オット</t>
    </rPh>
    <phoneticPr fontId="3"/>
  </si>
  <si>
    <t>野菜 In The House</t>
    <rPh sb="0" eb="2">
      <t>ヤサイ</t>
    </rPh>
    <phoneticPr fontId="3"/>
  </si>
  <si>
    <t>千葉さな子</t>
    <rPh sb="0" eb="2">
      <t>チバ</t>
    </rPh>
    <rPh sb="4" eb="5">
      <t>コ</t>
    </rPh>
    <phoneticPr fontId="3"/>
  </si>
  <si>
    <t>岡旦那</t>
    <rPh sb="0" eb="1">
      <t>オカ</t>
    </rPh>
    <rPh sb="1" eb="3">
      <t>ダンナ</t>
    </rPh>
    <phoneticPr fontId="3"/>
  </si>
  <si>
    <t>押忍！鮪ちゃん</t>
    <rPh sb="0" eb="1">
      <t>オ</t>
    </rPh>
    <rPh sb="1" eb="2">
      <t>ニン</t>
    </rPh>
    <rPh sb="3" eb="4">
      <t>マグロ</t>
    </rPh>
    <phoneticPr fontId="3"/>
  </si>
  <si>
    <t>ちび太</t>
    <rPh sb="2" eb="3">
      <t>タ</t>
    </rPh>
    <phoneticPr fontId="3"/>
  </si>
  <si>
    <t>甲府めがね</t>
    <rPh sb="0" eb="2">
      <t>コウフ</t>
    </rPh>
    <phoneticPr fontId="3"/>
  </si>
  <si>
    <t>人造人間</t>
    <rPh sb="0" eb="2">
      <t>ジンゾウ</t>
    </rPh>
    <rPh sb="2" eb="4">
      <t>ニンゲン</t>
    </rPh>
    <phoneticPr fontId="3"/>
  </si>
  <si>
    <t>ゲームセンター嵐</t>
    <rPh sb="7" eb="8">
      <t>アラシ</t>
    </rPh>
    <phoneticPr fontId="3"/>
  </si>
  <si>
    <t>矢永</t>
    <rPh sb="0" eb="2">
      <t>ヤナガ</t>
    </rPh>
    <phoneticPr fontId="3"/>
  </si>
  <si>
    <t>茶坊主</t>
    <rPh sb="0" eb="1">
      <t>チャ</t>
    </rPh>
    <rPh sb="1" eb="3">
      <t>ボウズ</t>
    </rPh>
    <phoneticPr fontId="3"/>
  </si>
  <si>
    <t>天照</t>
    <rPh sb="0" eb="2">
      <t>アマテラス</t>
    </rPh>
    <phoneticPr fontId="3"/>
  </si>
  <si>
    <t>千人斬り</t>
    <rPh sb="0" eb="2">
      <t>センニン</t>
    </rPh>
    <rPh sb="2" eb="3">
      <t>キ</t>
    </rPh>
    <phoneticPr fontId="3"/>
  </si>
  <si>
    <t>亜希</t>
    <rPh sb="0" eb="1">
      <t>ア</t>
    </rPh>
    <rPh sb="1" eb="2">
      <t>キ</t>
    </rPh>
    <phoneticPr fontId="3"/>
  </si>
  <si>
    <t>荒い熊☆ラスカル</t>
    <rPh sb="0" eb="1">
      <t>アラ</t>
    </rPh>
    <rPh sb="2" eb="3">
      <t>クマ</t>
    </rPh>
    <phoneticPr fontId="3"/>
  </si>
  <si>
    <t>散汰</t>
    <rPh sb="0" eb="1">
      <t>サン</t>
    </rPh>
    <rPh sb="1" eb="2">
      <t>タ</t>
    </rPh>
    <phoneticPr fontId="3"/>
  </si>
  <si>
    <t>三茶アキラ</t>
    <rPh sb="0" eb="1">
      <t>サン</t>
    </rPh>
    <rPh sb="1" eb="2">
      <t>チャ</t>
    </rPh>
    <phoneticPr fontId="3"/>
  </si>
  <si>
    <t>鮫島</t>
    <rPh sb="0" eb="2">
      <t>サメジマ</t>
    </rPh>
    <phoneticPr fontId="3"/>
  </si>
  <si>
    <t>魔神</t>
    <rPh sb="0" eb="2">
      <t>マジン</t>
    </rPh>
    <phoneticPr fontId="3"/>
  </si>
  <si>
    <t>華火霊</t>
    <rPh sb="0" eb="1">
      <t>ハナ</t>
    </rPh>
    <rPh sb="1" eb="2">
      <t>ヒ</t>
    </rPh>
    <rPh sb="2" eb="3">
      <t>レイ</t>
    </rPh>
    <phoneticPr fontId="3"/>
  </si>
  <si>
    <t>以蔵</t>
    <rPh sb="0" eb="2">
      <t>イゾウ</t>
    </rPh>
    <phoneticPr fontId="3"/>
  </si>
  <si>
    <t>弱スマ</t>
    <rPh sb="0" eb="1">
      <t>ヨワ</t>
    </rPh>
    <phoneticPr fontId="3"/>
  </si>
  <si>
    <t>厳流影</t>
    <rPh sb="0" eb="1">
      <t>ゲン</t>
    </rPh>
    <rPh sb="1" eb="2">
      <t>リュウ</t>
    </rPh>
    <rPh sb="2" eb="3">
      <t>カゲ</t>
    </rPh>
    <phoneticPr fontId="3"/>
  </si>
  <si>
    <t>金井くん</t>
    <rPh sb="0" eb="2">
      <t>カナイ</t>
    </rPh>
    <phoneticPr fontId="3"/>
  </si>
  <si>
    <t>らいおん丸</t>
    <rPh sb="4" eb="5">
      <t>マル</t>
    </rPh>
    <phoneticPr fontId="3"/>
  </si>
  <si>
    <t>珍・健一</t>
    <rPh sb="0" eb="1">
      <t>チン</t>
    </rPh>
    <rPh sb="2" eb="4">
      <t>ケンイチ</t>
    </rPh>
    <phoneticPr fontId="3"/>
  </si>
  <si>
    <t>バチャっ子</t>
    <rPh sb="4" eb="5">
      <t>コ</t>
    </rPh>
    <phoneticPr fontId="3"/>
  </si>
  <si>
    <t>我流</t>
    <rPh sb="0" eb="2">
      <t>ガリュウ</t>
    </rPh>
    <phoneticPr fontId="3"/>
  </si>
  <si>
    <t>伊太八</t>
    <rPh sb="0" eb="1">
      <t>イ</t>
    </rPh>
    <rPh sb="1" eb="2">
      <t>タ</t>
    </rPh>
    <rPh sb="2" eb="3">
      <t>ハチ</t>
    </rPh>
    <phoneticPr fontId="3"/>
  </si>
  <si>
    <t>大塚ジャン</t>
    <rPh sb="0" eb="2">
      <t>オオツカ</t>
    </rPh>
    <phoneticPr fontId="3"/>
  </si>
  <si>
    <t>青パイ</t>
    <rPh sb="0" eb="1">
      <t>アオ</t>
    </rPh>
    <phoneticPr fontId="3"/>
  </si>
  <si>
    <t>魔太郎</t>
    <rPh sb="0" eb="1">
      <t>マ</t>
    </rPh>
    <rPh sb="1" eb="3">
      <t>タロウ</t>
    </rPh>
    <phoneticPr fontId="3"/>
  </si>
  <si>
    <t>栗田</t>
    <rPh sb="0" eb="2">
      <t>クリタ</t>
    </rPh>
    <phoneticPr fontId="3"/>
  </si>
  <si>
    <t>石井プロ</t>
    <rPh sb="0" eb="2">
      <t>イシイ</t>
    </rPh>
    <phoneticPr fontId="3"/>
  </si>
  <si>
    <t>ハリス漆原</t>
    <rPh sb="3" eb="4">
      <t>ウルシ</t>
    </rPh>
    <rPh sb="4" eb="5">
      <t>ハラ</t>
    </rPh>
    <phoneticPr fontId="3"/>
  </si>
  <si>
    <t>葉隠龍　葵</t>
    <rPh sb="0" eb="1">
      <t>ハ</t>
    </rPh>
    <rPh sb="1" eb="2">
      <t>カク</t>
    </rPh>
    <rPh sb="2" eb="3">
      <t>リュウ</t>
    </rPh>
    <rPh sb="4" eb="5">
      <t>アオイ</t>
    </rPh>
    <phoneticPr fontId="3"/>
  </si>
  <si>
    <t>まめ太</t>
    <rPh sb="2" eb="3">
      <t>タ</t>
    </rPh>
    <phoneticPr fontId="3"/>
  </si>
  <si>
    <t>大野</t>
    <rPh sb="0" eb="2">
      <t>オオノ</t>
    </rPh>
    <phoneticPr fontId="3"/>
  </si>
  <si>
    <t>子持ちイクナイ</t>
    <rPh sb="0" eb="2">
      <t>コモ</t>
    </rPh>
    <phoneticPr fontId="3"/>
  </si>
  <si>
    <t>自作マﾆア@びんびん</t>
    <rPh sb="0" eb="2">
      <t>ジサク</t>
    </rPh>
    <phoneticPr fontId="3"/>
  </si>
  <si>
    <t>みさ吉</t>
    <rPh sb="2" eb="3">
      <t>キチ</t>
    </rPh>
    <phoneticPr fontId="3"/>
  </si>
  <si>
    <t>板橋ザンギエフ</t>
    <rPh sb="0" eb="2">
      <t>イタバシ</t>
    </rPh>
    <phoneticPr fontId="3"/>
  </si>
  <si>
    <t>悶吉</t>
    <rPh sb="0" eb="1">
      <t>モン</t>
    </rPh>
    <rPh sb="1" eb="2">
      <t>キチ</t>
    </rPh>
    <phoneticPr fontId="3"/>
  </si>
  <si>
    <t>ソドム岩崎</t>
    <rPh sb="3" eb="5">
      <t>イワサキ</t>
    </rPh>
    <phoneticPr fontId="3"/>
  </si>
  <si>
    <t>神楽坂ウルフ</t>
    <rPh sb="0" eb="3">
      <t>カグラザカ</t>
    </rPh>
    <phoneticPr fontId="3"/>
  </si>
  <si>
    <t>新橋組の滝</t>
    <rPh sb="0" eb="2">
      <t>シンバシ</t>
    </rPh>
    <rPh sb="2" eb="3">
      <t>クミ</t>
    </rPh>
    <rPh sb="4" eb="5">
      <t>タキ</t>
    </rPh>
    <phoneticPr fontId="3"/>
  </si>
  <si>
    <t>お肉 In The House</t>
    <rPh sb="1" eb="2">
      <t>ニク</t>
    </rPh>
    <phoneticPr fontId="3"/>
  </si>
  <si>
    <t>笹パンダ</t>
    <rPh sb="0" eb="1">
      <t>ササ</t>
    </rPh>
    <phoneticPr fontId="3"/>
  </si>
  <si>
    <t>モン一郎</t>
    <rPh sb="2" eb="4">
      <t>イチロウ</t>
    </rPh>
    <phoneticPr fontId="3"/>
  </si>
  <si>
    <t>龍太</t>
    <rPh sb="0" eb="2">
      <t>リュウタ</t>
    </rPh>
    <phoneticPr fontId="3"/>
  </si>
  <si>
    <t>穴ゴ</t>
    <rPh sb="0" eb="1">
      <t>アナ</t>
    </rPh>
    <phoneticPr fontId="3"/>
  </si>
  <si>
    <t>翠嵐</t>
    <rPh sb="0" eb="2">
      <t>スイラン</t>
    </rPh>
    <phoneticPr fontId="3"/>
  </si>
  <si>
    <t>津田沼ジャッキー</t>
    <rPh sb="0" eb="3">
      <t>ツダヌマ</t>
    </rPh>
    <phoneticPr fontId="3"/>
  </si>
  <si>
    <t>大須晶</t>
    <rPh sb="0" eb="2">
      <t>オオス</t>
    </rPh>
    <rPh sb="2" eb="3">
      <t>アキラ</t>
    </rPh>
    <phoneticPr fontId="3"/>
  </si>
  <si>
    <t>吉祥寺剛</t>
    <rPh sb="0" eb="3">
      <t>キチジョウジ</t>
    </rPh>
    <rPh sb="3" eb="4">
      <t>ゴウ</t>
    </rPh>
    <phoneticPr fontId="3"/>
  </si>
  <si>
    <t>自作マﾆア@どれいく</t>
    <rPh sb="0" eb="2">
      <t>ジサク</t>
    </rPh>
    <phoneticPr fontId="3"/>
  </si>
  <si>
    <t>四国/中国</t>
    <rPh sb="0" eb="1">
      <t>ヨン</t>
    </rPh>
    <rPh sb="1" eb="2">
      <t>コク</t>
    </rPh>
    <rPh sb="3" eb="4">
      <t>チュウ</t>
    </rPh>
    <rPh sb="4" eb="5">
      <t>コク</t>
    </rPh>
    <phoneticPr fontId="3"/>
  </si>
  <si>
    <t xml:space="preserve">しむそ(志村総理) </t>
    <rPh sb="4" eb="6">
      <t>シムラ</t>
    </rPh>
    <rPh sb="6" eb="8">
      <t>ソウリ</t>
    </rPh>
    <phoneticPr fontId="3"/>
  </si>
  <si>
    <t>熱写バイマンアキラ</t>
    <rPh sb="0" eb="1">
      <t>ネッ</t>
    </rPh>
    <rPh sb="1" eb="2">
      <t>シャ</t>
    </rPh>
    <phoneticPr fontId="3"/>
  </si>
  <si>
    <t>カクリ混</t>
    <rPh sb="3" eb="4">
      <t>コン</t>
    </rPh>
    <phoneticPr fontId="3"/>
  </si>
  <si>
    <t>弥勒</t>
    <rPh sb="0" eb="2">
      <t>ミロク</t>
    </rPh>
    <phoneticPr fontId="3"/>
  </si>
  <si>
    <t>運び屋</t>
    <rPh sb="1" eb="2">
      <t>ヤ</t>
    </rPh>
    <phoneticPr fontId="3"/>
  </si>
  <si>
    <t>池袋サラ</t>
    <rPh sb="0" eb="2">
      <t>イケブクロ</t>
    </rPh>
    <phoneticPr fontId="3"/>
  </si>
  <si>
    <t>人</t>
    <rPh sb="0" eb="1">
      <t>ヒト</t>
    </rPh>
    <phoneticPr fontId="3"/>
  </si>
  <si>
    <t>爆弾</t>
    <rPh sb="0" eb="2">
      <t>バクダン</t>
    </rPh>
    <phoneticPr fontId="3"/>
  </si>
  <si>
    <t>山パン</t>
    <rPh sb="0" eb="1">
      <t>ヤマ</t>
    </rPh>
    <phoneticPr fontId="3"/>
  </si>
  <si>
    <t>不動晶</t>
    <rPh sb="0" eb="2">
      <t>フドウ</t>
    </rPh>
    <rPh sb="2" eb="3">
      <t>アキラ</t>
    </rPh>
    <phoneticPr fontId="3"/>
  </si>
  <si>
    <t>デンジャラス離れぎわ</t>
    <rPh sb="6" eb="7">
      <t>ハナ</t>
    </rPh>
    <phoneticPr fontId="3"/>
  </si>
  <si>
    <t>ザク隊長☆(い)</t>
    <rPh sb="2" eb="4">
      <t>タイチョウ</t>
    </rPh>
    <phoneticPr fontId="3"/>
  </si>
  <si>
    <t>磁石</t>
    <rPh sb="0" eb="2">
      <t>ジシャク</t>
    </rPh>
    <phoneticPr fontId="3"/>
  </si>
  <si>
    <t>処刑</t>
    <rPh sb="0" eb="2">
      <t>ショケイ</t>
    </rPh>
    <phoneticPr fontId="3"/>
  </si>
  <si>
    <t>真夏の夜の夢</t>
    <rPh sb="0" eb="2">
      <t>マナツ</t>
    </rPh>
    <rPh sb="3" eb="4">
      <t>ヨル</t>
    </rPh>
    <rPh sb="5" eb="6">
      <t>ユメ</t>
    </rPh>
    <phoneticPr fontId="3"/>
  </si>
  <si>
    <t>鬼皇子</t>
    <rPh sb="0" eb="1">
      <t>オニ</t>
    </rPh>
    <rPh sb="1" eb="3">
      <t>オウジ</t>
    </rPh>
    <phoneticPr fontId="3"/>
  </si>
  <si>
    <t>すぐいく夫</t>
    <rPh sb="4" eb="5">
      <t>オット</t>
    </rPh>
    <phoneticPr fontId="3"/>
  </si>
  <si>
    <t>3人のパパ</t>
    <rPh sb="1" eb="2">
      <t>ニン</t>
    </rPh>
    <phoneticPr fontId="3"/>
  </si>
  <si>
    <t>北/東</t>
    <rPh sb="0" eb="1">
      <t>キタ</t>
    </rPh>
    <rPh sb="2" eb="3">
      <t>ヒガシ</t>
    </rPh>
    <phoneticPr fontId="3"/>
  </si>
  <si>
    <t>ケビン先輩</t>
    <rPh sb="3" eb="5">
      <t>センパイ</t>
    </rPh>
    <phoneticPr fontId="3"/>
  </si>
  <si>
    <t>駅まえ</t>
    <rPh sb="0" eb="1">
      <t>エキ</t>
    </rPh>
    <phoneticPr fontId="3"/>
  </si>
  <si>
    <t>東京ばな奈</t>
    <rPh sb="0" eb="2">
      <t>トウキョウ</t>
    </rPh>
    <rPh sb="4" eb="5">
      <t>ナ</t>
    </rPh>
    <phoneticPr fontId="3"/>
  </si>
  <si>
    <t>立ち回りオーメン</t>
    <rPh sb="0" eb="1">
      <t>タ</t>
    </rPh>
    <rPh sb="2" eb="3">
      <t>マワ</t>
    </rPh>
    <phoneticPr fontId="2"/>
  </si>
  <si>
    <t>堂島様</t>
    <rPh sb="0" eb="2">
      <t>ドウジマ</t>
    </rPh>
    <rPh sb="2" eb="3">
      <t>サマ</t>
    </rPh>
    <phoneticPr fontId="2"/>
  </si>
  <si>
    <t>たー坊</t>
    <rPh sb="2" eb="3">
      <t>ボウ</t>
    </rPh>
    <phoneticPr fontId="2"/>
  </si>
  <si>
    <t>華火霊</t>
    <rPh sb="0" eb="1">
      <t>ハナ</t>
    </rPh>
    <rPh sb="1" eb="2">
      <t>ヒ</t>
    </rPh>
    <rPh sb="2" eb="3">
      <t>レイ</t>
    </rPh>
    <phoneticPr fontId="2"/>
  </si>
  <si>
    <t xml:space="preserve"> 2014ベイ11/14.12.28</t>
    <phoneticPr fontId="3"/>
  </si>
  <si>
    <t xml:space="preserve"> 2014ベイ10/14.11.30</t>
    <phoneticPr fontId="3"/>
  </si>
  <si>
    <t xml:space="preserve"> 2015ベイ1/13.01.25</t>
    <phoneticPr fontId="3"/>
  </si>
  <si>
    <t xml:space="preserve"> 2015ベイ5/15.5.31</t>
    <phoneticPr fontId="3"/>
  </si>
  <si>
    <t xml:space="preserve"> 2015ベイ2/15.02.22</t>
    <phoneticPr fontId="3"/>
  </si>
  <si>
    <t xml:space="preserve"> 2015ベイ3/15.03.29</t>
    <phoneticPr fontId="3"/>
  </si>
  <si>
    <t xml:space="preserve"> 2015ベイ4/15.04.26</t>
    <phoneticPr fontId="3"/>
  </si>
  <si>
    <t xml:space="preserve"> 2015ベイ6/15.06.28</t>
    <phoneticPr fontId="3"/>
  </si>
  <si>
    <t xml:space="preserve"> 2015ベイ7/15.07.26</t>
    <phoneticPr fontId="3"/>
  </si>
  <si>
    <t xml:space="preserve"> 2015ベイ8/15.08.30</t>
    <phoneticPr fontId="3"/>
  </si>
  <si>
    <t xml:space="preserve"> 2015ベイ9/15.09.27</t>
    <phoneticPr fontId="3"/>
  </si>
  <si>
    <t xml:space="preserve"> 2015ベイ10/15.10.25</t>
    <phoneticPr fontId="3"/>
  </si>
  <si>
    <t xml:space="preserve"> 2015ベイ11/15.11.29</t>
    <phoneticPr fontId="3"/>
  </si>
  <si>
    <t xml:space="preserve"> 2015ベイ12/15.12.27</t>
    <phoneticPr fontId="3"/>
  </si>
  <si>
    <t xml:space="preserve"> 2016ベイ1/16.01.31</t>
    <phoneticPr fontId="3"/>
  </si>
  <si>
    <t xml:space="preserve"> 2016ベイ2/16.02.28</t>
    <phoneticPr fontId="3"/>
  </si>
  <si>
    <t xml:space="preserve"> 2016ベイ3/16.03.27</t>
    <phoneticPr fontId="3"/>
  </si>
  <si>
    <t xml:space="preserve"> 2016ベイ4/16.04.24</t>
    <phoneticPr fontId="3"/>
  </si>
  <si>
    <t xml:space="preserve"> 2016ベイ5/16.5.29</t>
    <phoneticPr fontId="3"/>
  </si>
  <si>
    <t xml:space="preserve"> 2016ベイ6/16.06.26</t>
    <phoneticPr fontId="3"/>
  </si>
  <si>
    <t xml:space="preserve"> 2016ベイ7/16.07.31</t>
    <phoneticPr fontId="3"/>
  </si>
  <si>
    <t xml:space="preserve"> 2016ベイ8/16.08.28</t>
    <phoneticPr fontId="3"/>
  </si>
  <si>
    <t xml:space="preserve"> 2016ベイ9/16.09.25</t>
    <phoneticPr fontId="3"/>
  </si>
  <si>
    <t xml:space="preserve"> 2016ベイ10/16.10.30</t>
    <phoneticPr fontId="3"/>
  </si>
  <si>
    <t xml:space="preserve"> 2016ベイ11/16.11.27</t>
    <phoneticPr fontId="3"/>
  </si>
  <si>
    <t xml:space="preserve"> 2017ベイ1/17.01.29</t>
    <phoneticPr fontId="3"/>
  </si>
  <si>
    <t xml:space="preserve"> 2017ベイ2/17.02.26</t>
    <phoneticPr fontId="3"/>
  </si>
  <si>
    <t xml:space="preserve"> 2017ベイ4/17.04.30</t>
    <phoneticPr fontId="3"/>
  </si>
  <si>
    <t xml:space="preserve"> 2017ベイ5/17.5.28</t>
    <phoneticPr fontId="3"/>
  </si>
  <si>
    <t xml:space="preserve"> 2017ベイ6/17.06.25</t>
    <phoneticPr fontId="3"/>
  </si>
  <si>
    <t xml:space="preserve"> 2017ベイ7/17.07.30</t>
    <phoneticPr fontId="3"/>
  </si>
  <si>
    <t xml:space="preserve"> 2017ベイ8/17.08.27</t>
    <phoneticPr fontId="3"/>
  </si>
  <si>
    <t xml:space="preserve"> 2017ベイ9/17.09.24</t>
    <phoneticPr fontId="3"/>
  </si>
  <si>
    <t xml:space="preserve"> 2017ベイ10/17.10.29</t>
    <phoneticPr fontId="3"/>
  </si>
  <si>
    <t xml:space="preserve"> 2017ベイ11/17.11.26</t>
    <phoneticPr fontId="3"/>
  </si>
  <si>
    <t xml:space="preserve"> 2017ベイ12/17.12.17</t>
    <phoneticPr fontId="3"/>
  </si>
  <si>
    <t xml:space="preserve"> 2018ベイ1/18.01.28</t>
    <phoneticPr fontId="3"/>
  </si>
  <si>
    <t xml:space="preserve"> 2018ベイ2/18.02.25</t>
    <phoneticPr fontId="3"/>
  </si>
  <si>
    <t xml:space="preserve"> 2015レール02/15.01.09</t>
    <phoneticPr fontId="3"/>
  </si>
  <si>
    <t xml:space="preserve"> 2014レール01/14.12.12</t>
    <phoneticPr fontId="3"/>
  </si>
  <si>
    <t xml:space="preserve"> 2015レール03/15.02.13</t>
    <phoneticPr fontId="3"/>
  </si>
  <si>
    <t xml:space="preserve"> 2015レール04/15.03.13</t>
    <phoneticPr fontId="3"/>
  </si>
  <si>
    <t xml:space="preserve"> 2015レール05/15.04.10</t>
    <phoneticPr fontId="3"/>
  </si>
  <si>
    <t xml:space="preserve"> 2015レール06/15.05.08</t>
    <phoneticPr fontId="3"/>
  </si>
  <si>
    <t xml:space="preserve"> 2015レール07/15.06.12</t>
    <phoneticPr fontId="3"/>
  </si>
  <si>
    <t xml:space="preserve"> 2015レール08/15.07.10</t>
    <phoneticPr fontId="3"/>
  </si>
  <si>
    <t xml:space="preserve"> 2015レール10/15.09.11</t>
    <phoneticPr fontId="3"/>
  </si>
  <si>
    <t xml:space="preserve"> 2015レール11/15.10.09</t>
    <phoneticPr fontId="3"/>
  </si>
  <si>
    <t xml:space="preserve"> 2015レール12/15.11.13</t>
    <phoneticPr fontId="3"/>
  </si>
  <si>
    <t xml:space="preserve"> 2018東海杯/18.02.11</t>
    <rPh sb="5" eb="7">
      <t>トウカイ</t>
    </rPh>
    <rPh sb="7" eb="8">
      <t>ハイ</t>
    </rPh>
    <rPh sb="8" eb="9">
      <t>タカハイ</t>
    </rPh>
    <phoneticPr fontId="3"/>
  </si>
  <si>
    <t xml:space="preserve"> 2018九州杯/18.01.07</t>
    <rPh sb="5" eb="7">
      <t>キュウシュウ</t>
    </rPh>
    <rPh sb="7" eb="8">
      <t>ハイ</t>
    </rPh>
    <rPh sb="8" eb="9">
      <t>タカハイ</t>
    </rPh>
    <phoneticPr fontId="3"/>
  </si>
  <si>
    <t xml:space="preserve"> 2017プレビ/17.09.17</t>
    <rPh sb="8" eb="9">
      <t>タカハイ</t>
    </rPh>
    <phoneticPr fontId="3"/>
  </si>
  <si>
    <t xml:space="preserve"> 2017東海杯/17.03.19</t>
    <rPh sb="5" eb="7">
      <t>トウカイ</t>
    </rPh>
    <rPh sb="7" eb="8">
      <t>ハイ</t>
    </rPh>
    <phoneticPr fontId="3"/>
  </si>
  <si>
    <t xml:space="preserve"> 2016プレビ/16.07.17</t>
    <rPh sb="8" eb="9">
      <t>タカハイ</t>
    </rPh>
    <phoneticPr fontId="3"/>
  </si>
  <si>
    <t xml:space="preserve"> 2016東海杯/16.01.10</t>
    <rPh sb="5" eb="7">
      <t>トウカイ</t>
    </rPh>
    <rPh sb="7" eb="8">
      <t>ハイ</t>
    </rPh>
    <rPh sb="8" eb="9">
      <t>タカハイ</t>
    </rPh>
    <phoneticPr fontId="3"/>
  </si>
  <si>
    <t xml:space="preserve"> 2016東海杯2nd/16.09.18</t>
    <rPh sb="5" eb="7">
      <t>トウカイ</t>
    </rPh>
    <rPh sb="7" eb="8">
      <t>ハイ</t>
    </rPh>
    <rPh sb="11" eb="12">
      <t>タカハイ</t>
    </rPh>
    <phoneticPr fontId="3"/>
  </si>
  <si>
    <t xml:space="preserve"> 2015東海杯/15.07.19</t>
    <rPh sb="5" eb="7">
      <t>トウカイ</t>
    </rPh>
    <rPh sb="7" eb="8">
      <t>ハイ</t>
    </rPh>
    <phoneticPr fontId="3"/>
  </si>
  <si>
    <t xml:space="preserve"> 2015プレビ/15.04.29</t>
    <rPh sb="8" eb="9">
      <t>タカハイ</t>
    </rPh>
    <phoneticPr fontId="3"/>
  </si>
  <si>
    <t>空き缶</t>
    <rPh sb="1" eb="2">
      <t>カン</t>
    </rPh>
    <phoneticPr fontId="3"/>
  </si>
  <si>
    <t>VIPism稲庭飯</t>
    <rPh sb="5" eb="6">
      <t>イナ</t>
    </rPh>
    <rPh sb="6" eb="7">
      <t>ニワ</t>
    </rPh>
    <rPh sb="7" eb="8">
      <t>メシ</t>
    </rPh>
    <phoneticPr fontId="3"/>
  </si>
  <si>
    <t>片山</t>
    <rPh sb="0" eb="1">
      <t>カタヤマ</t>
    </rPh>
    <phoneticPr fontId="3"/>
  </si>
  <si>
    <t>童子兄さん</t>
    <rPh sb="0" eb="1">
      <t>ドウジ</t>
    </rPh>
    <rPh sb="1" eb="2">
      <t>ニイ</t>
    </rPh>
    <phoneticPr fontId="3"/>
  </si>
  <si>
    <t>犬</t>
    <rPh sb="0" eb="1">
      <t>イヌ</t>
    </rPh>
    <phoneticPr fontId="3"/>
  </si>
  <si>
    <t xml:space="preserve"> </t>
    <phoneticPr fontId="3"/>
  </si>
  <si>
    <t>南極</t>
    <rPh sb="0" eb="1">
      <t>ナンキョク</t>
    </rPh>
    <phoneticPr fontId="3"/>
  </si>
  <si>
    <t xml:space="preserve"> 2017ベイ3/17.03.26</t>
    <phoneticPr fontId="3"/>
  </si>
  <si>
    <t>THE煙巻鬼</t>
    <rPh sb="2" eb="3">
      <t>ケムリ</t>
    </rPh>
    <rPh sb="3" eb="4">
      <t>マ</t>
    </rPh>
    <rPh sb="4" eb="5">
      <t>オニ</t>
    </rPh>
    <phoneticPr fontId="3"/>
  </si>
  <si>
    <t>バリアン助川</t>
    <rPh sb="3" eb="5">
      <t>スケガワ</t>
    </rPh>
    <phoneticPr fontId="3"/>
  </si>
  <si>
    <t>雷々軒</t>
    <rPh sb="0" eb="2">
      <t>クリカエシノキ</t>
    </rPh>
    <phoneticPr fontId="3"/>
  </si>
  <si>
    <t>小名浜ラウ</t>
    <rPh sb="0" eb="2">
      <t>オナハマ</t>
    </rPh>
    <phoneticPr fontId="3"/>
  </si>
  <si>
    <t>石井</t>
    <rPh sb="0" eb="1">
      <t>イシイ</t>
    </rPh>
    <phoneticPr fontId="3"/>
  </si>
  <si>
    <t>堂島様</t>
    <rPh sb="0" eb="1">
      <t>ドウジマ</t>
    </rPh>
    <rPh sb="1" eb="2">
      <t>サマ</t>
    </rPh>
    <phoneticPr fontId="3"/>
  </si>
  <si>
    <t>上石神井サラ</t>
    <rPh sb="0" eb="3">
      <t>カミシャクジイ</t>
    </rPh>
    <phoneticPr fontId="3"/>
  </si>
  <si>
    <t>の子</t>
    <rPh sb="0" eb="1">
      <t>コ</t>
    </rPh>
    <phoneticPr fontId="3"/>
  </si>
  <si>
    <t>風の谷のナオチカ</t>
    <rPh sb="1" eb="2">
      <t>タニ</t>
    </rPh>
    <phoneticPr fontId="3"/>
  </si>
  <si>
    <t>悟李羅影助</t>
    <rPh sb="0" eb="1">
      <t>リ</t>
    </rPh>
    <rPh sb="1" eb="2">
      <t>ラ</t>
    </rPh>
    <rPh sb="2" eb="3">
      <t>カゲ</t>
    </rPh>
    <rPh sb="3" eb="4">
      <t>スケ</t>
    </rPh>
    <phoneticPr fontId="3"/>
  </si>
  <si>
    <t>遼太君</t>
    <rPh sb="0" eb="1">
      <t>リョウタ</t>
    </rPh>
    <rPh sb="1" eb="2">
      <t>クン</t>
    </rPh>
    <phoneticPr fontId="3"/>
  </si>
  <si>
    <t xml:space="preserve"> 2018レール39/18.02.09</t>
    <phoneticPr fontId="3"/>
  </si>
  <si>
    <t xml:space="preserve"> 2018レール38/18.01.12</t>
    <phoneticPr fontId="3"/>
  </si>
  <si>
    <t xml:space="preserve"> 2017レール37/17.12.08</t>
    <phoneticPr fontId="3"/>
  </si>
  <si>
    <t xml:space="preserve"> 2017レール36/17.11.10</t>
    <phoneticPr fontId="3"/>
  </si>
  <si>
    <t>黒幕</t>
    <rPh sb="0" eb="1">
      <t>クロマク</t>
    </rPh>
    <phoneticPr fontId="3"/>
  </si>
  <si>
    <t xml:space="preserve"> 2017レール35/17.10.13</t>
    <phoneticPr fontId="3"/>
  </si>
  <si>
    <t xml:space="preserve"> 2017レール34/17.09.08</t>
    <phoneticPr fontId="3"/>
  </si>
  <si>
    <t xml:space="preserve"> 2017レール33/17.08.11</t>
    <phoneticPr fontId="3"/>
  </si>
  <si>
    <t xml:space="preserve"> 2017レール32/17.07.14</t>
    <phoneticPr fontId="3"/>
  </si>
  <si>
    <t xml:space="preserve"> 2017レール31/17.06.09</t>
    <phoneticPr fontId="3"/>
  </si>
  <si>
    <t xml:space="preserve"> 2017レール30/16.05.12</t>
    <phoneticPr fontId="3"/>
  </si>
  <si>
    <t xml:space="preserve"> 2017レール28/17.03.10</t>
    <phoneticPr fontId="3"/>
  </si>
  <si>
    <t xml:space="preserve"> 2017レール29/16.04.14</t>
    <phoneticPr fontId="3"/>
  </si>
  <si>
    <t xml:space="preserve"> 2017レール27/17.02.10</t>
    <phoneticPr fontId="3"/>
  </si>
  <si>
    <t xml:space="preserve"> 2017レール26/17.01.13</t>
    <phoneticPr fontId="3"/>
  </si>
  <si>
    <t>月影(げつえい)</t>
    <rPh sb="0" eb="1">
      <t>エイ</t>
    </rPh>
    <phoneticPr fontId="3"/>
  </si>
  <si>
    <t xml:space="preserve"> 2016レール25/16.12.09</t>
    <phoneticPr fontId="3"/>
  </si>
  <si>
    <t xml:space="preserve"> 2016レール24/16.11.11</t>
    <phoneticPr fontId="3"/>
  </si>
  <si>
    <t>久保田</t>
    <rPh sb="0" eb="2">
      <t>クボタ</t>
    </rPh>
    <phoneticPr fontId="3"/>
  </si>
  <si>
    <t xml:space="preserve"> 2016レール23/16.10.14</t>
    <phoneticPr fontId="3"/>
  </si>
  <si>
    <t>山本Y</t>
    <rPh sb="0" eb="1">
      <t>ヤマモト</t>
    </rPh>
    <phoneticPr fontId="3"/>
  </si>
  <si>
    <t xml:space="preserve"> 2016レール22/16.09.09</t>
    <phoneticPr fontId="3"/>
  </si>
  <si>
    <t xml:space="preserve"> 2016レール21/16.08.12</t>
    <phoneticPr fontId="3"/>
  </si>
  <si>
    <t xml:space="preserve"> 2016レール20/16.07.08</t>
    <phoneticPr fontId="3"/>
  </si>
  <si>
    <t xml:space="preserve"> 2016レール19/16.06.10</t>
    <phoneticPr fontId="3"/>
  </si>
  <si>
    <t xml:space="preserve"> 2016レール18/16.05.13</t>
    <phoneticPr fontId="3"/>
  </si>
  <si>
    <t xml:space="preserve"> 2016レール17/16.04.08</t>
    <phoneticPr fontId="3"/>
  </si>
  <si>
    <t xml:space="preserve"> 2016レール16/16.03.11</t>
    <phoneticPr fontId="3"/>
  </si>
  <si>
    <t xml:space="preserve"> 2016レール15/16.02.12</t>
    <phoneticPr fontId="3"/>
  </si>
  <si>
    <t xml:space="preserve"> 2016レール14/16.01.15</t>
    <phoneticPr fontId="3"/>
  </si>
  <si>
    <t xml:space="preserve"> 2015レール13/15.12.11</t>
    <phoneticPr fontId="3"/>
  </si>
  <si>
    <t>ファイヤー竜</t>
    <rPh sb="4" eb="5">
      <t>リュウ</t>
    </rPh>
    <phoneticPr fontId="3"/>
  </si>
  <si>
    <t xml:space="preserve"> 2015レール09/15.08.07</t>
    <phoneticPr fontId="3"/>
  </si>
  <si>
    <t>英語</t>
    <rPh sb="0" eb="1">
      <t>エイゴ</t>
    </rPh>
    <phoneticPr fontId="3"/>
  </si>
  <si>
    <t>九/沖</t>
    <rPh sb="0" eb="3">
      <t>キュウ・オキ</t>
    </rPh>
    <phoneticPr fontId="3"/>
  </si>
  <si>
    <t>我流彩冴</t>
    <rPh sb="0" eb="1">
      <t>ガリュウ</t>
    </rPh>
    <rPh sb="1" eb="2">
      <t>サイ</t>
    </rPh>
    <rPh sb="2" eb="3">
      <t>サ</t>
    </rPh>
    <phoneticPr fontId="3"/>
  </si>
  <si>
    <t>金剛神</t>
    <rPh sb="0" eb="1">
      <t>コンゴウ</t>
    </rPh>
    <rPh sb="1" eb="2">
      <t>シン</t>
    </rPh>
    <phoneticPr fontId="3"/>
  </si>
  <si>
    <t>宇治のZAN兄</t>
    <rPh sb="0" eb="1">
      <t>ウジ</t>
    </rPh>
    <rPh sb="5" eb="6">
      <t>アニ</t>
    </rPh>
    <phoneticPr fontId="3"/>
  </si>
  <si>
    <t>狂</t>
    <rPh sb="0" eb="1">
      <t>キョウ</t>
    </rPh>
    <phoneticPr fontId="3"/>
  </si>
  <si>
    <t>青鷹</t>
    <rPh sb="0" eb="1">
      <t>タカ</t>
    </rPh>
    <phoneticPr fontId="3"/>
  </si>
  <si>
    <t>名古屋あいり～ん</t>
    <rPh sb="0" eb="2">
      <t>ナゴヤ</t>
    </rPh>
    <phoneticPr fontId="3"/>
  </si>
  <si>
    <t>裏大須</t>
    <rPh sb="0" eb="2">
      <t>オオス</t>
    </rPh>
    <phoneticPr fontId="3"/>
  </si>
  <si>
    <t>こば次郎</t>
    <rPh sb="1" eb="3">
      <t>ジロウ</t>
    </rPh>
    <phoneticPr fontId="3"/>
  </si>
  <si>
    <t>組長</t>
    <rPh sb="0" eb="1">
      <t>クミチョウ</t>
    </rPh>
    <phoneticPr fontId="3"/>
  </si>
  <si>
    <t>ペンキ屋さん</t>
    <rPh sb="2" eb="3">
      <t>ヤ</t>
    </rPh>
    <phoneticPr fontId="3"/>
  </si>
  <si>
    <t>弐代目あにぃサラ</t>
    <rPh sb="0" eb="1">
      <t>ニ</t>
    </rPh>
    <rPh sb="1" eb="3">
      <t>ダイメ</t>
    </rPh>
    <phoneticPr fontId="3"/>
  </si>
  <si>
    <t>ライオンの子</t>
    <rPh sb="4" eb="5">
      <t>コ</t>
    </rPh>
    <phoneticPr fontId="3"/>
  </si>
  <si>
    <t>不明</t>
    <rPh sb="0" eb="2">
      <t>フメイ</t>
    </rPh>
    <phoneticPr fontId="3"/>
  </si>
  <si>
    <t>じゃが丸</t>
    <rPh sb="2" eb="3">
      <t>マル</t>
    </rPh>
    <phoneticPr fontId="3"/>
  </si>
  <si>
    <t>ギン太</t>
    <rPh sb="1" eb="2">
      <t>タ</t>
    </rPh>
    <phoneticPr fontId="3"/>
  </si>
  <si>
    <t>癌</t>
    <rPh sb="0" eb="1">
      <t>ガン</t>
    </rPh>
    <phoneticPr fontId="3"/>
  </si>
  <si>
    <t>松田</t>
    <rPh sb="0" eb="1">
      <t>マツダ</t>
    </rPh>
    <phoneticPr fontId="3"/>
  </si>
  <si>
    <t>十刃</t>
    <rPh sb="0" eb="1">
      <t>ヤイバ</t>
    </rPh>
    <phoneticPr fontId="3"/>
  </si>
  <si>
    <t>夢幻</t>
    <rPh sb="0" eb="1">
      <t>ムゲン</t>
    </rPh>
    <phoneticPr fontId="3"/>
  </si>
  <si>
    <t>深愛</t>
    <rPh sb="0" eb="1">
      <t>シンアイ</t>
    </rPh>
    <phoneticPr fontId="3"/>
  </si>
  <si>
    <t>28号</t>
    <rPh sb="1" eb="2">
      <t>ゴウ</t>
    </rPh>
    <phoneticPr fontId="3"/>
  </si>
  <si>
    <t>津古さん</t>
    <rPh sb="0" eb="1">
      <t>コ</t>
    </rPh>
    <phoneticPr fontId="3"/>
  </si>
  <si>
    <t>マッハ加藤</t>
    <rPh sb="2" eb="4">
      <t>カトウ</t>
    </rPh>
    <phoneticPr fontId="3"/>
  </si>
  <si>
    <t>有野漁師課長</t>
    <rPh sb="0" eb="1">
      <t>アリノ</t>
    </rPh>
    <rPh sb="1" eb="3">
      <t>リョウシ</t>
    </rPh>
    <rPh sb="3" eb="5">
      <t>カチョウ</t>
    </rPh>
    <phoneticPr fontId="3"/>
  </si>
  <si>
    <t>虎龍(ジョセフィーヌ)</t>
    <rPh sb="0" eb="1">
      <t>リュウ</t>
    </rPh>
    <phoneticPr fontId="3"/>
  </si>
  <si>
    <t>きんに君</t>
    <rPh sb="2" eb="3">
      <t>クン</t>
    </rPh>
    <phoneticPr fontId="3"/>
  </si>
  <si>
    <t>そば処ライ～庵</t>
    <rPh sb="1" eb="2">
      <t>ドコロ</t>
    </rPh>
    <rPh sb="5" eb="6">
      <t>アン</t>
    </rPh>
    <phoneticPr fontId="3"/>
  </si>
  <si>
    <t>傾奇者晶</t>
    <rPh sb="0" eb="2">
      <t>カブキモノ</t>
    </rPh>
    <rPh sb="2" eb="3">
      <t>アキラ</t>
    </rPh>
    <phoneticPr fontId="3"/>
  </si>
  <si>
    <t>モコモコ星人</t>
    <rPh sb="3" eb="5">
      <t>セイジン</t>
    </rPh>
    <phoneticPr fontId="3"/>
  </si>
  <si>
    <t>分町</t>
    <rPh sb="0" eb="1">
      <t>マチ</t>
    </rPh>
    <phoneticPr fontId="3"/>
  </si>
  <si>
    <t>炎九</t>
    <rPh sb="0" eb="1">
      <t>エン</t>
    </rPh>
    <phoneticPr fontId="3"/>
  </si>
  <si>
    <t>十三不塔</t>
    <rPh sb="0" eb="1">
      <t>ジュウサン</t>
    </rPh>
    <rPh sb="1" eb="2">
      <t>フ</t>
    </rPh>
    <rPh sb="2" eb="3">
      <t>トウ</t>
    </rPh>
    <phoneticPr fontId="3"/>
  </si>
  <si>
    <t>午後のお茶会</t>
    <rPh sb="0" eb="1">
      <t>ゴゴ</t>
    </rPh>
    <rPh sb="3" eb="5">
      <t>チャカイ</t>
    </rPh>
    <phoneticPr fontId="3"/>
  </si>
  <si>
    <t>寿司眼鉄</t>
    <rPh sb="0" eb="1">
      <t>スシ</t>
    </rPh>
    <rPh sb="1" eb="2">
      <t>ガン</t>
    </rPh>
    <rPh sb="2" eb="3">
      <t>テツ</t>
    </rPh>
    <phoneticPr fontId="3"/>
  </si>
  <si>
    <t>鮭茶漬</t>
    <rPh sb="0" eb="2">
      <t>チャヅ</t>
    </rPh>
    <phoneticPr fontId="3"/>
  </si>
  <si>
    <t>金魚</t>
    <rPh sb="0" eb="1">
      <t>キンギョ</t>
    </rPh>
    <phoneticPr fontId="3"/>
  </si>
  <si>
    <t>あのお方</t>
    <rPh sb="2" eb="3">
      <t>カタ</t>
    </rPh>
    <phoneticPr fontId="3"/>
  </si>
  <si>
    <t>金井健治</t>
    <rPh sb="0" eb="1">
      <t>カナイ</t>
    </rPh>
    <rPh sb="1" eb="3">
      <t>ケンジ</t>
    </rPh>
    <phoneticPr fontId="3"/>
  </si>
  <si>
    <t>曲芸士</t>
    <rPh sb="0" eb="2">
      <t>キョクゲイシ</t>
    </rPh>
    <phoneticPr fontId="3"/>
  </si>
  <si>
    <t>三重野</t>
    <rPh sb="0" eb="1">
      <t>ミエ</t>
    </rPh>
    <rPh sb="1" eb="2">
      <t>ノ</t>
    </rPh>
    <phoneticPr fontId="3"/>
  </si>
  <si>
    <t>■レールウェイシリーズ（優:6/準:4/B4:2/B8:1/参加:1)</t>
    <rPh sb="30" eb="32">
      <t>サンカ</t>
    </rPh>
    <phoneticPr fontId="3"/>
  </si>
  <si>
    <t>■カップ戦特別ポイント（優:12/準:8/B4:6/B8:4/B16:2/参加:2)</t>
  </si>
  <si>
    <t>■2014-2018 VFRポイントランキングシート表</t>
    <phoneticPr fontId="3"/>
  </si>
  <si>
    <t xml:space="preserve"> 2015ﾆｭｰﾄﾝ杯/15.03.22</t>
    <rPh sb="10" eb="11">
      <t>ハイ</t>
    </rPh>
    <rPh sb="11" eb="12">
      <t>タカハイ</t>
    </rPh>
    <phoneticPr fontId="3"/>
  </si>
  <si>
    <t xml:space="preserve"> 他エリア獲得ポイント</t>
    <phoneticPr fontId="3"/>
  </si>
  <si>
    <t>■カップ戦特別ポイント（優:12/準:8/B4:6/B8:4/B16:2/参加:2)</t>
    <phoneticPr fontId="2"/>
  </si>
  <si>
    <t>■小名浜ポイントランキング戦（優:6/準:4/B4:2/参加:1)</t>
    <rPh sb="1" eb="4">
      <t>オナハマ</t>
    </rPh>
    <rPh sb="13" eb="14">
      <t>セン</t>
    </rPh>
    <rPh sb="28" eb="30">
      <t>サンカ</t>
    </rPh>
    <phoneticPr fontId="3"/>
  </si>
  <si>
    <t>■東海ベイエリアカップ（優:6/準:4/B4:2/参加:1)</t>
    <phoneticPr fontId="2"/>
  </si>
  <si>
    <t>■カップ戦特別ポイント（優:12/準:8/B4:6/B8:4/B16:2/参加:2)</t>
    <phoneticPr fontId="3"/>
  </si>
  <si>
    <t>Drums子</t>
    <rPh sb="5" eb="6">
      <t>コ</t>
    </rPh>
    <phoneticPr fontId="3"/>
  </si>
  <si>
    <t>大都会</t>
    <rPh sb="0" eb="3">
      <t>ダイトカイ</t>
    </rPh>
    <phoneticPr fontId="3"/>
  </si>
  <si>
    <t>青チャリ2号</t>
    <rPh sb="0" eb="1">
      <t>アオ</t>
    </rPh>
    <rPh sb="5" eb="6">
      <t>ゴウ</t>
    </rPh>
    <phoneticPr fontId="3"/>
  </si>
  <si>
    <t>金さん</t>
    <rPh sb="0" eb="1">
      <t>キン</t>
    </rPh>
    <phoneticPr fontId="3"/>
  </si>
  <si>
    <t>遥＆楓＆椿パパ</t>
    <rPh sb="0" eb="1">
      <t>ハルカ</t>
    </rPh>
    <rPh sb="2" eb="3">
      <t>カエデ</t>
    </rPh>
    <rPh sb="4" eb="5">
      <t>ツバキ</t>
    </rPh>
    <phoneticPr fontId="3"/>
  </si>
  <si>
    <t>もぐ太らふぁ～る</t>
    <rPh sb="2" eb="3">
      <t>タ</t>
    </rPh>
    <phoneticPr fontId="3"/>
  </si>
  <si>
    <t>団長</t>
    <rPh sb="0" eb="2">
      <t>ダンチョウ</t>
    </rPh>
    <phoneticPr fontId="3"/>
  </si>
  <si>
    <t>中/北</t>
    <rPh sb="0" eb="1">
      <t>チュウ</t>
    </rPh>
    <rPh sb="2" eb="3">
      <t>ホク</t>
    </rPh>
    <phoneticPr fontId="3"/>
  </si>
  <si>
    <t>■九州ベイエリアカップ（優:6/準:4/B4:2/参加:1)</t>
    <rPh sb="1" eb="3">
      <t>キュウシュウ</t>
    </rPh>
    <phoneticPr fontId="3"/>
  </si>
  <si>
    <t>■カップ戦特別ポイント（優:12/準:8/B4:6/B8:4/B16:2/参加:2)</t>
    <phoneticPr fontId="3"/>
  </si>
  <si>
    <t>九州ベイ①/15.10.28</t>
    <rPh sb="0" eb="2">
      <t>キュウシュウ</t>
    </rPh>
    <phoneticPr fontId="3"/>
  </si>
  <si>
    <t>九州ベイ②/15.11.25</t>
    <rPh sb="0" eb="2">
      <t>キュウシュウ</t>
    </rPh>
    <phoneticPr fontId="3"/>
  </si>
  <si>
    <t>九州ベイ③/15.11.23</t>
    <rPh sb="0" eb="2">
      <t>キュウシュウ</t>
    </rPh>
    <phoneticPr fontId="3"/>
  </si>
  <si>
    <t>九州ベイ④/16.01.06</t>
    <rPh sb="0" eb="2">
      <t>キュウシュウ</t>
    </rPh>
    <phoneticPr fontId="3"/>
  </si>
  <si>
    <t xml:space="preserve"> 九州ベイ⑥/16.02.24</t>
    <rPh sb="1" eb="3">
      <t>キュウシュウ</t>
    </rPh>
    <phoneticPr fontId="3"/>
  </si>
  <si>
    <t>仁義なき京</t>
    <rPh sb="0" eb="2">
      <t>ジンギ</t>
    </rPh>
    <rPh sb="4" eb="5">
      <t>キョウ</t>
    </rPh>
    <phoneticPr fontId="2"/>
  </si>
  <si>
    <t>首無しライダー</t>
    <rPh sb="0" eb="1">
      <t>クビナ</t>
    </rPh>
    <phoneticPr fontId="3"/>
  </si>
  <si>
    <t>山田哲子(エルファバ)</t>
    <rPh sb="0" eb="1">
      <t>ヤマダ</t>
    </rPh>
    <rPh sb="1" eb="3">
      <t>テツコ</t>
    </rPh>
    <phoneticPr fontId="3"/>
  </si>
  <si>
    <t>猪</t>
    <rPh sb="0" eb="1">
      <t>イノシシ</t>
    </rPh>
    <phoneticPr fontId="3"/>
  </si>
  <si>
    <t>東京･関東</t>
    <rPh sb="0" eb="2">
      <t>トウキョウ</t>
    </rPh>
    <rPh sb="3" eb="5">
      <t>カントウ</t>
    </rPh>
    <phoneticPr fontId="3"/>
  </si>
  <si>
    <t>マッハ加藤</t>
    <rPh sb="3" eb="5">
      <t>カトウ</t>
    </rPh>
    <phoneticPr fontId="2"/>
  </si>
  <si>
    <t>ぽん太</t>
    <rPh sb="2" eb="3">
      <t>タ</t>
    </rPh>
    <phoneticPr fontId="2"/>
  </si>
  <si>
    <t>顔文字アキラ</t>
    <rPh sb="0" eb="3">
      <t>カオモジ</t>
    </rPh>
    <phoneticPr fontId="2"/>
  </si>
  <si>
    <t>小名浜ラウ</t>
  </si>
  <si>
    <t>☆野ひかる</t>
  </si>
  <si>
    <t>しゃーく</t>
  </si>
  <si>
    <t>マイティ</t>
  </si>
  <si>
    <t>ドラマス</t>
  </si>
  <si>
    <t>ヒゲラウ</t>
  </si>
  <si>
    <t>ざおりく</t>
  </si>
  <si>
    <t>π</t>
  </si>
  <si>
    <t>筒香嘉子(華)</t>
  </si>
  <si>
    <t>カルティカ</t>
  </si>
  <si>
    <t>出前</t>
  </si>
  <si>
    <t>ひらがなであおき</t>
  </si>
  <si>
    <t>しざ</t>
  </si>
  <si>
    <t>ゆーじ</t>
  </si>
  <si>
    <t>新手のスタンド使い</t>
  </si>
  <si>
    <t>亜希</t>
  </si>
  <si>
    <t>犬</t>
  </si>
  <si>
    <t>ゑかし</t>
  </si>
  <si>
    <t>あどりぶ</t>
  </si>
  <si>
    <t>さいばー☆</t>
  </si>
  <si>
    <t>おみず</t>
  </si>
  <si>
    <t>二五八</t>
  </si>
  <si>
    <t>がちゃらう</t>
  </si>
  <si>
    <t>富岡ブラッド</t>
  </si>
  <si>
    <t>ほのぼの</t>
  </si>
  <si>
    <t>フェルナンディオ</t>
  </si>
  <si>
    <t>さとけん</t>
  </si>
  <si>
    <t>キスケミカル</t>
  </si>
  <si>
    <t>ちわわ</t>
  </si>
  <si>
    <t>ムクチ</t>
  </si>
  <si>
    <t>アベアラシ</t>
  </si>
  <si>
    <t>ハマラウ</t>
  </si>
  <si>
    <t>ＭＯＴＯＲＯＬＡ</t>
  </si>
  <si>
    <t>光政</t>
  </si>
  <si>
    <t>珍獣王</t>
  </si>
  <si>
    <t>ヤワタスター</t>
  </si>
  <si>
    <t>まんまい</t>
  </si>
  <si>
    <t>ごなつよ</t>
  </si>
  <si>
    <t>相馬アキラ</t>
  </si>
  <si>
    <t>チャンバラウ</t>
  </si>
  <si>
    <t>珍・健一</t>
  </si>
  <si>
    <t>片山</t>
  </si>
  <si>
    <t>よっちゃん</t>
  </si>
  <si>
    <t>祐天寺</t>
  </si>
  <si>
    <t>もりを</t>
  </si>
  <si>
    <t>雷々軒</t>
  </si>
  <si>
    <t>ガダルカナル</t>
  </si>
  <si>
    <t>ギン太</t>
  </si>
  <si>
    <t>漁師</t>
  </si>
  <si>
    <t>横嵐</t>
  </si>
  <si>
    <t>市役所広司</t>
  </si>
  <si>
    <t>かべごん</t>
  </si>
  <si>
    <t>鮫島</t>
  </si>
  <si>
    <t>薄着のお兄さん</t>
  </si>
  <si>
    <t>やもめのじょなさん</t>
  </si>
  <si>
    <t>東京ジャッキー</t>
  </si>
  <si>
    <t>山田哲子(エルファバ)</t>
  </si>
  <si>
    <t>実況は茂木淳一</t>
  </si>
  <si>
    <t>E.N.K.I</t>
  </si>
  <si>
    <t>将軍</t>
  </si>
  <si>
    <t>みひまる</t>
  </si>
  <si>
    <t>バーニングマン</t>
  </si>
  <si>
    <t>ギドスパリオ</t>
  </si>
  <si>
    <t>エンたん</t>
  </si>
  <si>
    <t>すべり</t>
  </si>
  <si>
    <t>ワゲ</t>
  </si>
  <si>
    <t>べろきゅん</t>
  </si>
  <si>
    <t>ゆうき</t>
  </si>
  <si>
    <t>エージェント東</t>
  </si>
  <si>
    <t>キャサ夫</t>
  </si>
  <si>
    <t>さんま</t>
  </si>
  <si>
    <t>こえど</t>
  </si>
  <si>
    <t>しわ</t>
  </si>
  <si>
    <t>ちげ</t>
  </si>
  <si>
    <t>シンセラ</t>
  </si>
  <si>
    <t>ガチバン</t>
  </si>
  <si>
    <t>ヤサカゲ</t>
  </si>
  <si>
    <t>ボブ</t>
  </si>
  <si>
    <t>satoshi</t>
  </si>
  <si>
    <t>会長</t>
  </si>
  <si>
    <t>ちんぱん</t>
  </si>
  <si>
    <t>マン・ザ・サタンシャーク</t>
  </si>
  <si>
    <t>間久見</t>
  </si>
  <si>
    <t>とんかつ</t>
  </si>
  <si>
    <t>押忍！鮪ちゃん</t>
  </si>
  <si>
    <t>三茶ジャッキー</t>
  </si>
  <si>
    <t>ちだあく</t>
  </si>
  <si>
    <t>ヒューマンガス</t>
  </si>
  <si>
    <t>ちび太</t>
  </si>
  <si>
    <t>たつや</t>
  </si>
  <si>
    <t>もぶ</t>
  </si>
  <si>
    <t>黒ボンジュール</t>
  </si>
  <si>
    <t>Ｍａｓａ</t>
  </si>
  <si>
    <t>北/東</t>
  </si>
  <si>
    <t>関西</t>
  </si>
  <si>
    <t xml:space="preserve"> 小名浜PR戦/14.12.13</t>
    <phoneticPr fontId="3"/>
  </si>
  <si>
    <t xml:space="preserve"> 小名浜PR戦/15.02.14</t>
    <phoneticPr fontId="3"/>
  </si>
  <si>
    <t xml:space="preserve"> 小名浜PR戦/15.03.08</t>
    <phoneticPr fontId="3"/>
  </si>
  <si>
    <t xml:space="preserve"> 小名浜PR戦/15.04.25</t>
    <phoneticPr fontId="3"/>
  </si>
  <si>
    <t xml:space="preserve"> 小名浜PR戦/15.06.20</t>
    <phoneticPr fontId="3"/>
  </si>
  <si>
    <t xml:space="preserve"> 小名浜PR戦/15.08.15</t>
    <phoneticPr fontId="3"/>
  </si>
  <si>
    <t xml:space="preserve"> 小名浜PR戦/15.10.17</t>
    <phoneticPr fontId="3"/>
  </si>
  <si>
    <t xml:space="preserve"> 小名浜PR戦/15.12.19</t>
    <phoneticPr fontId="3"/>
  </si>
  <si>
    <t xml:space="preserve"> 小名浜PR戦/16.02.20</t>
    <phoneticPr fontId="3"/>
  </si>
  <si>
    <t xml:space="preserve"> 小名浜PR戦/16.03.13</t>
    <phoneticPr fontId="3"/>
  </si>
  <si>
    <t xml:space="preserve"> 小名浜PR戦/16.04.16</t>
    <phoneticPr fontId="3"/>
  </si>
  <si>
    <t xml:space="preserve"> 小名浜PR戦/16.06.18</t>
    <phoneticPr fontId="3"/>
  </si>
  <si>
    <t xml:space="preserve"> 小名浜PR戦/16.08.15</t>
    <phoneticPr fontId="3"/>
  </si>
  <si>
    <t xml:space="preserve"> 小名浜PR戦/16.10.15</t>
    <phoneticPr fontId="3"/>
  </si>
  <si>
    <t xml:space="preserve"> 小名浜PR戦/16.12.10</t>
    <phoneticPr fontId="3"/>
  </si>
  <si>
    <t xml:space="preserve"> 小名浜PR戦/17.03.12</t>
    <phoneticPr fontId="3"/>
  </si>
  <si>
    <t xml:space="preserve"> 小名浜PR戦/17.05.20</t>
    <phoneticPr fontId="3"/>
  </si>
  <si>
    <t xml:space="preserve"> 小名浜PR戦/17.08.15</t>
    <phoneticPr fontId="3"/>
  </si>
  <si>
    <t xml:space="preserve"> 小名浜PR戦/17.11.18</t>
    <phoneticPr fontId="3"/>
  </si>
  <si>
    <t>雪見だいふく</t>
    <rPh sb="0" eb="2">
      <t>ユキミ</t>
    </rPh>
    <phoneticPr fontId="3"/>
  </si>
  <si>
    <t>へなちょこ影</t>
    <rPh sb="5" eb="6">
      <t>カゲ</t>
    </rPh>
    <phoneticPr fontId="2"/>
  </si>
  <si>
    <t xml:space="preserve"> 2016ベイ12/17.12.25</t>
    <phoneticPr fontId="3"/>
  </si>
  <si>
    <t>-</t>
    <phoneticPr fontId="3"/>
  </si>
  <si>
    <t>東海ベイ17.03.18</t>
    <rPh sb="0" eb="2">
      <t>トウカイ</t>
    </rPh>
    <phoneticPr fontId="3"/>
  </si>
  <si>
    <t>東海ベイ17.04.08</t>
    <rPh sb="0" eb="2">
      <t>トウカイ</t>
    </rPh>
    <phoneticPr fontId="3"/>
  </si>
  <si>
    <t>東海ベイ17.06.10</t>
    <rPh sb="0" eb="2">
      <t>トウカイ</t>
    </rPh>
    <phoneticPr fontId="3"/>
  </si>
  <si>
    <t>東海ベイ17.08.12</t>
    <rPh sb="0" eb="2">
      <t>トウカイ</t>
    </rPh>
    <phoneticPr fontId="3"/>
  </si>
  <si>
    <t>東海ベイ17.09.09</t>
    <rPh sb="0" eb="2">
      <t>トウカイ</t>
    </rPh>
    <phoneticPr fontId="3"/>
  </si>
  <si>
    <t>東海ベイ17.10.14</t>
    <rPh sb="0" eb="2">
      <t>トウカイ</t>
    </rPh>
    <phoneticPr fontId="3"/>
  </si>
  <si>
    <t>東海ベイ17.11.11</t>
    <rPh sb="0" eb="2">
      <t>トウカイ</t>
    </rPh>
    <phoneticPr fontId="3"/>
  </si>
  <si>
    <t>東海ベイ18.01.13</t>
    <rPh sb="0" eb="2">
      <t>トウカイ</t>
    </rPh>
    <phoneticPr fontId="3"/>
  </si>
  <si>
    <t>ジュリエッタ紗羅</t>
  </si>
  <si>
    <t>やんちゃん☆</t>
  </si>
  <si>
    <t>つけ麺番長</t>
    <rPh sb="2" eb="3">
      <t>メン</t>
    </rPh>
    <rPh sb="3" eb="5">
      <t>バンチョウ</t>
    </rPh>
    <phoneticPr fontId="2"/>
  </si>
  <si>
    <t>しんくろー</t>
  </si>
  <si>
    <t>ぺそ</t>
  </si>
  <si>
    <t>まあた</t>
  </si>
  <si>
    <t>もんち</t>
  </si>
  <si>
    <t>でびる</t>
  </si>
  <si>
    <t>ぷうた</t>
  </si>
  <si>
    <t>ＪＡＭ</t>
  </si>
  <si>
    <t>ｓｔｕｐｉｄ</t>
  </si>
  <si>
    <t>カメちゃん</t>
  </si>
  <si>
    <t>ガンマ</t>
  </si>
  <si>
    <t>じぇい</t>
  </si>
  <si>
    <t>ショーマ</t>
  </si>
  <si>
    <t>スキンヘッド</t>
  </si>
  <si>
    <t>ソニック</t>
  </si>
  <si>
    <t>なごみ</t>
  </si>
  <si>
    <t>にぼし</t>
  </si>
  <si>
    <t>マッテテコイサンマン</t>
  </si>
  <si>
    <t>れんじぃ</t>
  </si>
  <si>
    <t>汐留</t>
  </si>
  <si>
    <t>龍ちゃん</t>
  </si>
  <si>
    <t>東京･関東</t>
  </si>
  <si>
    <t>OZMO</t>
  </si>
  <si>
    <t>いおりん</t>
  </si>
  <si>
    <t>おもらし</t>
  </si>
  <si>
    <t>おゆうぎじじい。</t>
  </si>
  <si>
    <t>こっつん</t>
  </si>
  <si>
    <t>ジンウ</t>
  </si>
  <si>
    <t>せろり</t>
  </si>
  <si>
    <t>ゾンレノン</t>
  </si>
  <si>
    <t>でんせつえすぴ～</t>
  </si>
  <si>
    <t>ハゲハゲ－30</t>
  </si>
  <si>
    <t>へるる</t>
  </si>
  <si>
    <t>まんちゃん</t>
  </si>
  <si>
    <t>ゆう紗羅</t>
    <rPh sb="2" eb="3">
      <t>シャ</t>
    </rPh>
    <rPh sb="3" eb="4">
      <t>ラ</t>
    </rPh>
    <phoneticPr fontId="2"/>
  </si>
  <si>
    <t>ゆう紗羅</t>
    <rPh sb="1" eb="2">
      <t>シャ</t>
    </rPh>
    <rPh sb="2" eb="3">
      <t>ラ</t>
    </rPh>
    <phoneticPr fontId="3"/>
  </si>
  <si>
    <t>バルゴのジャン</t>
  </si>
  <si>
    <t>北/東</t>
    <phoneticPr fontId="3"/>
  </si>
  <si>
    <t>中/北</t>
    <phoneticPr fontId="3"/>
  </si>
  <si>
    <t>関西</t>
    <phoneticPr fontId="3"/>
  </si>
  <si>
    <t>九/沖</t>
    <phoneticPr fontId="3"/>
  </si>
  <si>
    <t>東北</t>
    <rPh sb="0" eb="2">
      <t>トウホク</t>
    </rPh>
    <phoneticPr fontId="3"/>
  </si>
  <si>
    <t>関東・東京</t>
  </si>
  <si>
    <t>九･沖</t>
  </si>
  <si>
    <t>中･北</t>
    <phoneticPr fontId="3"/>
  </si>
  <si>
    <t>関西・中四国</t>
  </si>
  <si>
    <t>獲得ポイント</t>
    <rPh sb="0" eb="2">
      <t>カクトク</t>
    </rPh>
    <phoneticPr fontId="3"/>
  </si>
  <si>
    <t>合計</t>
    <rPh sb="0" eb="2">
      <t>ゴウケイ</t>
    </rPh>
    <phoneticPr fontId="3"/>
  </si>
  <si>
    <t>大会開催エリア</t>
    <rPh sb="0" eb="2">
      <t>タイカイ</t>
    </rPh>
    <rPh sb="2" eb="4">
      <t>カイサイ</t>
    </rPh>
    <phoneticPr fontId="3"/>
  </si>
  <si>
    <t>参加プレイヤーエリア</t>
    <rPh sb="0" eb="2">
      <t>サンカ</t>
    </rPh>
    <phoneticPr fontId="3"/>
  </si>
  <si>
    <t>えいち</t>
  </si>
  <si>
    <t>ヨドリバジャッキー</t>
  </si>
  <si>
    <t>ス～パ～オムツマ～ン</t>
  </si>
  <si>
    <t>たけぞぅ</t>
  </si>
  <si>
    <t>グリやん</t>
  </si>
  <si>
    <t>ｷｮﾍ</t>
  </si>
  <si>
    <t>おみずウルフ</t>
  </si>
  <si>
    <t>落胆</t>
  </si>
  <si>
    <t>餅A</t>
  </si>
  <si>
    <t>西ダル</t>
  </si>
  <si>
    <t>西</t>
  </si>
  <si>
    <t>上サラ</t>
  </si>
  <si>
    <t>夏睦共闘会-代表-</t>
  </si>
  <si>
    <t>夏睦共闘会-課長-</t>
  </si>
  <si>
    <t>わち</t>
  </si>
  <si>
    <t>わさこん</t>
  </si>
  <si>
    <t>レオラオ</t>
  </si>
  <si>
    <t>りょあい</t>
  </si>
  <si>
    <t>りょ～ちん</t>
  </si>
  <si>
    <t>リオンマシン</t>
  </si>
  <si>
    <t>リアカー</t>
  </si>
  <si>
    <t>ランカ</t>
  </si>
  <si>
    <t>らいだお</t>
  </si>
  <si>
    <t>らいあん</t>
  </si>
  <si>
    <t>よろしこ</t>
  </si>
  <si>
    <t>よすが</t>
  </si>
  <si>
    <t>よしの</t>
  </si>
  <si>
    <t>やまだ</t>
  </si>
  <si>
    <t>ヤシ</t>
  </si>
  <si>
    <t>やからう</t>
  </si>
  <si>
    <t>モンちゃん</t>
  </si>
  <si>
    <t>もも</t>
  </si>
  <si>
    <t>めりっさ</t>
  </si>
  <si>
    <t>みんみ</t>
  </si>
  <si>
    <t>ミリオ</t>
  </si>
  <si>
    <t>みらい</t>
  </si>
  <si>
    <t>みやび</t>
  </si>
  <si>
    <t>みどりまん</t>
  </si>
  <si>
    <t>ミドリドン</t>
  </si>
  <si>
    <t>マルスケ</t>
  </si>
  <si>
    <t>マルーン</t>
  </si>
  <si>
    <t>まぼう</t>
  </si>
  <si>
    <t>マニッシュボーイ</t>
  </si>
  <si>
    <t>まなつ</t>
  </si>
  <si>
    <t>まっきぃ</t>
  </si>
  <si>
    <t>まちだくん</t>
  </si>
  <si>
    <t>マスク・ド・ヒジテツ</t>
  </si>
  <si>
    <t>マサヲ</t>
  </si>
  <si>
    <t>まさとさま</t>
  </si>
  <si>
    <t>まさツ★</t>
  </si>
  <si>
    <t>まこと</t>
  </si>
  <si>
    <t>マグナム</t>
  </si>
  <si>
    <t>ホワイトウルフ</t>
  </si>
  <si>
    <t>ぽろり</t>
  </si>
  <si>
    <t>ぽち</t>
  </si>
  <si>
    <t>ほさか</t>
  </si>
  <si>
    <t>ぼこみち</t>
  </si>
  <si>
    <t>ほぇ～</t>
  </si>
  <si>
    <t>ペステンYAWA</t>
  </si>
  <si>
    <t>ペコラ</t>
  </si>
  <si>
    <t>ペイン</t>
  </si>
  <si>
    <t>ブン</t>
  </si>
  <si>
    <t>ふるしちょふ</t>
  </si>
  <si>
    <t>ブヒ</t>
  </si>
  <si>
    <t>ふぅ</t>
  </si>
  <si>
    <t>ふ～ど</t>
  </si>
  <si>
    <t>ヒデオ</t>
  </si>
  <si>
    <t>ヒザこぞう！</t>
  </si>
  <si>
    <t>ひざ</t>
  </si>
  <si>
    <t>ピエール</t>
  </si>
  <si>
    <t>パンドラ４</t>
  </si>
  <si>
    <t>パンドラ３</t>
  </si>
  <si>
    <t>パンドラ２</t>
  </si>
  <si>
    <t>パンドラ１</t>
  </si>
  <si>
    <t>パンチ・ザ・センプー</t>
  </si>
  <si>
    <t>はるえ</t>
  </si>
  <si>
    <t>ハミチチーン</t>
  </si>
  <si>
    <t>パパ</t>
  </si>
  <si>
    <t>はなメガネ</t>
  </si>
  <si>
    <t>ぱちゃ(けーあおいさん)</t>
  </si>
  <si>
    <t>ばすた～</t>
  </si>
  <si>
    <t>ハジ</t>
  </si>
  <si>
    <t>ハイパーボーナス</t>
  </si>
  <si>
    <t>バーム</t>
  </si>
  <si>
    <t>ノリフ</t>
  </si>
  <si>
    <t>ノーラン・ライアン</t>
  </si>
  <si>
    <t>ねも</t>
  </si>
  <si>
    <t>にぶいち</t>
  </si>
  <si>
    <t>ニステル</t>
  </si>
  <si>
    <t>なめネコ</t>
  </si>
  <si>
    <t>ナナホシ</t>
  </si>
  <si>
    <t>とんべりくん</t>
  </si>
  <si>
    <t>どんぶり</t>
  </si>
  <si>
    <t>とんぷう</t>
  </si>
  <si>
    <t>ドンパッチ</t>
  </si>
  <si>
    <t>ドラぶれいず</t>
  </si>
  <si>
    <t>ドラゴンウルフ</t>
  </si>
  <si>
    <t>トモ</t>
  </si>
  <si>
    <t>とむ</t>
  </si>
  <si>
    <t>トム</t>
  </si>
  <si>
    <t>とたけけ</t>
  </si>
  <si>
    <t>どあら</t>
  </si>
  <si>
    <t>てっくん</t>
  </si>
  <si>
    <t>ティア</t>
  </si>
  <si>
    <t>つよし</t>
  </si>
  <si>
    <t>ツムリ</t>
  </si>
  <si>
    <t>ツチノコプロ</t>
  </si>
  <si>
    <t>つちくも</t>
  </si>
  <si>
    <t>ちるぐ</t>
  </si>
  <si>
    <t>ちょぱぴ</t>
  </si>
  <si>
    <t>チャオズ</t>
  </si>
  <si>
    <t>ちゃい☆</t>
  </si>
  <si>
    <t>ちっぷ☆らふぁ～る</t>
  </si>
  <si>
    <t>チェムル</t>
  </si>
  <si>
    <t>たんぱつ</t>
  </si>
  <si>
    <t>ダンテ</t>
  </si>
  <si>
    <t>たらみ</t>
  </si>
  <si>
    <t>たら</t>
  </si>
  <si>
    <t>たもん。</t>
  </si>
  <si>
    <t>タモ3</t>
  </si>
  <si>
    <t>たまねぎおやじ(びるぼい)</t>
  </si>
  <si>
    <t>たまごだいじん</t>
  </si>
  <si>
    <t>ダビ</t>
  </si>
  <si>
    <t>タクヤ</t>
  </si>
  <si>
    <t>たか4</t>
  </si>
  <si>
    <t>ダイサラ</t>
  </si>
  <si>
    <t>せんにん</t>
  </si>
  <si>
    <t>セルフマン</t>
  </si>
  <si>
    <t>ゼットマン</t>
  </si>
  <si>
    <t>スケベイス</t>
  </si>
  <si>
    <t>スーパーガンニーさん</t>
  </si>
  <si>
    <t>すーさん</t>
  </si>
  <si>
    <t>ジン</t>
  </si>
  <si>
    <t>シン</t>
  </si>
  <si>
    <t>しろぬこ</t>
  </si>
  <si>
    <t>しらす</t>
  </si>
  <si>
    <t>しょっちん</t>
  </si>
  <si>
    <t>じょえ</t>
  </si>
  <si>
    <t>しょうちゃん</t>
  </si>
  <si>
    <t>シュガー</t>
  </si>
  <si>
    <t>ジャバウォック</t>
  </si>
  <si>
    <t>ジャダ</t>
  </si>
  <si>
    <t>ジャグラーさん</t>
  </si>
  <si>
    <t>シャカ</t>
  </si>
  <si>
    <t>しまいち</t>
  </si>
  <si>
    <t>シベりあ～な</t>
  </si>
  <si>
    <t>ししゃも</t>
  </si>
  <si>
    <t>しーりーこーと</t>
  </si>
  <si>
    <t>サントラ</t>
  </si>
  <si>
    <t>さやま</t>
  </si>
  <si>
    <t>サム</t>
  </si>
  <si>
    <t>さとやん</t>
  </si>
  <si>
    <t>サトヤス</t>
  </si>
  <si>
    <t>ささき</t>
  </si>
  <si>
    <t>さかもと</t>
  </si>
  <si>
    <t>サカエダ</t>
  </si>
  <si>
    <t>さいじゃく</t>
  </si>
  <si>
    <t>ザ・ゲリラ</t>
  </si>
  <si>
    <t>こんちぇ</t>
  </si>
  <si>
    <t>ゴルゴンゾーラ</t>
  </si>
  <si>
    <t>コミナム</t>
  </si>
  <si>
    <t>こびぃ</t>
  </si>
  <si>
    <t>コーノ</t>
  </si>
  <si>
    <t>こうき</t>
  </si>
  <si>
    <t>こいわい</t>
  </si>
  <si>
    <t>ケン</t>
  </si>
  <si>
    <t>げるしぃ</t>
  </si>
  <si>
    <t>ケラウズランブラ</t>
  </si>
  <si>
    <t>ゲム</t>
  </si>
  <si>
    <t>ゲキカラ</t>
  </si>
  <si>
    <t>くろっち</t>
  </si>
  <si>
    <t>クリリン</t>
  </si>
  <si>
    <t>くりたろう</t>
  </si>
  <si>
    <t>くま</t>
  </si>
  <si>
    <t>キャロ</t>
  </si>
  <si>
    <t>キャナーイ</t>
  </si>
  <si>
    <t>きっさ</t>
  </si>
  <si>
    <t>きおなｗｗ</t>
  </si>
  <si>
    <t>がんちゃん</t>
  </si>
  <si>
    <t>かまあげ</t>
  </si>
  <si>
    <t>カシン</t>
  </si>
  <si>
    <t>カジキファイト</t>
  </si>
  <si>
    <t>かじ</t>
  </si>
  <si>
    <t>かげつ</t>
  </si>
  <si>
    <t>カゲオ</t>
  </si>
  <si>
    <t>カエサル</t>
  </si>
  <si>
    <t>かいぶつ</t>
  </si>
  <si>
    <t>おもさん</t>
  </si>
  <si>
    <t>オニギリ</t>
  </si>
  <si>
    <t>おだたむ</t>
  </si>
  <si>
    <t>おさる</t>
  </si>
  <si>
    <t>おこさま</t>
  </si>
  <si>
    <t>おーさま(さきすけ)</t>
  </si>
  <si>
    <t>えの</t>
  </si>
  <si>
    <t>えさー</t>
  </si>
  <si>
    <t>エアロ</t>
  </si>
  <si>
    <t>ウラウ</t>
  </si>
  <si>
    <t>うたまる</t>
  </si>
  <si>
    <t>ヴォルグ</t>
  </si>
  <si>
    <t>ヴェノム１３</t>
  </si>
  <si>
    <t>いろり</t>
  </si>
  <si>
    <t>いぬじに</t>
  </si>
  <si>
    <t>イトシュン</t>
  </si>
  <si>
    <t>いっちゃ。</t>
  </si>
  <si>
    <t>いたずら</t>
  </si>
  <si>
    <t>いいとも</t>
  </si>
  <si>
    <t>いいちこ</t>
  </si>
  <si>
    <t>あむざん</t>
  </si>
  <si>
    <t>あなすい</t>
  </si>
  <si>
    <t>アナコッポラウ</t>
  </si>
  <si>
    <t>あな５</t>
  </si>
  <si>
    <t>アキレス</t>
  </si>
  <si>
    <t>あうる</t>
  </si>
  <si>
    <t>YOSUKE</t>
  </si>
  <si>
    <t>TTR</t>
  </si>
  <si>
    <t>The MAN</t>
  </si>
  <si>
    <t>sound track-A</t>
  </si>
  <si>
    <t>SHU</t>
  </si>
  <si>
    <t>SHENRON</t>
  </si>
  <si>
    <t>RODEO</t>
  </si>
  <si>
    <t>Rafa</t>
  </si>
  <si>
    <t>Ｎｏｒｉ438</t>
  </si>
  <si>
    <t>MJ</t>
  </si>
  <si>
    <t>L'Arc～er～シゲル</t>
  </si>
  <si>
    <t>KING</t>
  </si>
  <si>
    <t>kan</t>
  </si>
  <si>
    <t>KampferKZ</t>
  </si>
  <si>
    <t>K-2</t>
  </si>
  <si>
    <t>jigsaw</t>
  </si>
  <si>
    <t>JACKY BOY</t>
  </si>
  <si>
    <t>Hori</t>
  </si>
  <si>
    <t>ｈ</t>
  </si>
  <si>
    <t>Grand Fa</t>
  </si>
  <si>
    <t>GDK</t>
  </si>
  <si>
    <t>FP</t>
  </si>
  <si>
    <t>Coke</t>
  </si>
  <si>
    <t>COBURA</t>
  </si>
  <si>
    <t>BASS</t>
  </si>
  <si>
    <t>～</t>
  </si>
  <si>
    <t>玲音</t>
  </si>
  <si>
    <t>真塩釜</t>
  </si>
  <si>
    <t>やんちゃ</t>
  </si>
  <si>
    <t>マサキ</t>
  </si>
  <si>
    <t>まこっちゃん</t>
  </si>
  <si>
    <t>ぽん</t>
  </si>
  <si>
    <t>ほくと</t>
  </si>
  <si>
    <t>プルコビッチ</t>
  </si>
  <si>
    <t>ハイアンマン</t>
  </si>
  <si>
    <t>のん</t>
  </si>
  <si>
    <t>のぶひら</t>
  </si>
  <si>
    <t>のの</t>
  </si>
  <si>
    <t>にゃんち</t>
  </si>
  <si>
    <t>とよちん</t>
  </si>
  <si>
    <t>てのり</t>
  </si>
  <si>
    <t>ちょっぱ～</t>
  </si>
  <si>
    <t>ちゃっきー</t>
  </si>
  <si>
    <t>ちゃい</t>
  </si>
  <si>
    <t>ちさと</t>
  </si>
  <si>
    <t>たか○ちゃん</t>
  </si>
  <si>
    <t>ぜーた</t>
  </si>
  <si>
    <t>すわこすた</t>
  </si>
  <si>
    <t>すぐる</t>
  </si>
  <si>
    <t>しゃむ</t>
  </si>
  <si>
    <t>こでぶ</t>
  </si>
  <si>
    <t>コッシー</t>
  </si>
  <si>
    <t>ごーぎゃん</t>
  </si>
  <si>
    <t>げろりっ</t>
  </si>
  <si>
    <t>ケジコ</t>
  </si>
  <si>
    <t>クロ</t>
  </si>
  <si>
    <t>くるぱ～</t>
  </si>
  <si>
    <t>きくらげ</t>
  </si>
  <si>
    <t>かずくん</t>
  </si>
  <si>
    <t>かさささん</t>
  </si>
  <si>
    <t>えんび～</t>
  </si>
  <si>
    <t>えすじぇー</t>
  </si>
  <si>
    <t>インド</t>
  </si>
  <si>
    <t>いらっさ</t>
  </si>
  <si>
    <t>いあいげりじゃっきー</t>
  </si>
  <si>
    <t>あがな</t>
  </si>
  <si>
    <t>TURBO</t>
  </si>
  <si>
    <t>GOGOペカ</t>
  </si>
  <si>
    <t>AKYM3</t>
  </si>
  <si>
    <t>ろびん</t>
  </si>
  <si>
    <t>デレステおじさん</t>
  </si>
  <si>
    <t>ロマンチックゴリラ</t>
  </si>
  <si>
    <t>ラブコンボ</t>
  </si>
  <si>
    <t>めか</t>
  </si>
  <si>
    <t>みれい</t>
  </si>
  <si>
    <t>ミニマム</t>
  </si>
  <si>
    <t>ミスターX</t>
  </si>
  <si>
    <t>ミシマJAPAN</t>
  </si>
  <si>
    <t>マンシ</t>
  </si>
  <si>
    <t>マルコメX</t>
  </si>
  <si>
    <t>ボッキアキラ</t>
  </si>
  <si>
    <t>ヘラ</t>
  </si>
  <si>
    <t>フルスイング</t>
  </si>
  <si>
    <t>ふくちゃん</t>
  </si>
  <si>
    <t>フィリックス</t>
  </si>
  <si>
    <t>ビズキッド</t>
  </si>
  <si>
    <t>ノエル</t>
  </si>
  <si>
    <t>ネオザビエル</t>
  </si>
  <si>
    <t>ナギシン</t>
  </si>
  <si>
    <t>てけてけ</t>
  </si>
  <si>
    <t>チロリン</t>
  </si>
  <si>
    <t>タラヲ</t>
  </si>
  <si>
    <t>タチャ</t>
  </si>
  <si>
    <t>すもう</t>
  </si>
  <si>
    <t>しろ</t>
  </si>
  <si>
    <t>しょーほー</t>
  </si>
  <si>
    <t>ジュン</t>
  </si>
  <si>
    <t>じゃこビ</t>
  </si>
  <si>
    <t>ジャイロ</t>
  </si>
  <si>
    <t>さといも</t>
  </si>
  <si>
    <t>ザキヤマさん</t>
  </si>
  <si>
    <t>さきもり</t>
  </si>
  <si>
    <t>こぐま</t>
  </si>
  <si>
    <t>くまぽん</t>
  </si>
  <si>
    <t>ぐっち</t>
  </si>
  <si>
    <t>く</t>
  </si>
  <si>
    <t>ガチさん</t>
  </si>
  <si>
    <t>かいこ</t>
  </si>
  <si>
    <t>カァト</t>
  </si>
  <si>
    <t>おろちぽっぽ</t>
  </si>
  <si>
    <t>おまめ</t>
  </si>
  <si>
    <t>オツナミ</t>
  </si>
  <si>
    <t>エンレム</t>
  </si>
  <si>
    <t>エル･トポ</t>
  </si>
  <si>
    <t>いりこ</t>
  </si>
  <si>
    <t>イタリア</t>
  </si>
  <si>
    <t>Renzo</t>
  </si>
  <si>
    <t>OMEGA</t>
  </si>
  <si>
    <t>kotobuki</t>
  </si>
  <si>
    <t>KMW</t>
  </si>
  <si>
    <t>J</t>
  </si>
  <si>
    <t>わっと</t>
  </si>
  <si>
    <t>わげ</t>
  </si>
  <si>
    <t>ゆうちゃ</t>
  </si>
  <si>
    <t>ボブチェン</t>
  </si>
  <si>
    <t>ネオ☆ガセ</t>
  </si>
  <si>
    <t>とつぶれ</t>
  </si>
  <si>
    <t>ちびたろう</t>
  </si>
  <si>
    <t>いわっち</t>
  </si>
  <si>
    <t>くーた</t>
  </si>
  <si>
    <t>にゃんた</t>
  </si>
  <si>
    <t>ダブッサ</t>
  </si>
  <si>
    <t>じゃんぬ</t>
  </si>
  <si>
    <t>こーたろ</t>
  </si>
  <si>
    <t>けんたろー</t>
  </si>
  <si>
    <t>グレイ</t>
  </si>
  <si>
    <t>うめっち</t>
  </si>
  <si>
    <t>我流彩冴</t>
    <rPh sb="0" eb="1">
      <t>ガリュウ</t>
    </rPh>
    <rPh sb="1" eb="2">
      <t>サイ</t>
    </rPh>
    <rPh sb="2" eb="3">
      <t>サ</t>
    </rPh>
    <phoneticPr fontId="2"/>
  </si>
  <si>
    <t>中/北</t>
    <phoneticPr fontId="3"/>
  </si>
  <si>
    <t>静流</t>
  </si>
  <si>
    <t>ちんぱん</t>
    <phoneticPr fontId="3"/>
  </si>
  <si>
    <t>松平清康</t>
    <rPh sb="0" eb="2">
      <t>マツダイラ</t>
    </rPh>
    <rPh sb="2" eb="4">
      <t>キヨヤス</t>
    </rPh>
    <phoneticPr fontId="3"/>
  </si>
  <si>
    <t>村田源二郎</t>
    <rPh sb="0" eb="2">
      <t>ムラタ</t>
    </rPh>
    <rPh sb="2" eb="5">
      <t>ゲンジロウ</t>
    </rPh>
    <phoneticPr fontId="3"/>
  </si>
  <si>
    <t>ケント様</t>
    <rPh sb="3" eb="4">
      <t>サマ</t>
    </rPh>
    <phoneticPr fontId="2"/>
  </si>
  <si>
    <t>青鷹</t>
    <rPh sb="0" eb="1">
      <t>アオ</t>
    </rPh>
    <rPh sb="1" eb="2">
      <t>タカ</t>
    </rPh>
    <phoneticPr fontId="3"/>
  </si>
  <si>
    <t>組長</t>
    <rPh sb="0" eb="2">
      <t>クミチョウ</t>
    </rPh>
    <phoneticPr fontId="3"/>
  </si>
  <si>
    <t>ゆう紗羅</t>
    <rPh sb="2" eb="3">
      <t>シャ</t>
    </rPh>
    <rPh sb="3" eb="4">
      <t>ラ</t>
    </rPh>
    <phoneticPr fontId="3"/>
  </si>
  <si>
    <t>幻想蝶</t>
    <rPh sb="0" eb="2">
      <t>ゲンソウ</t>
    </rPh>
    <rPh sb="2" eb="3">
      <t>チョウ</t>
    </rPh>
    <phoneticPr fontId="2"/>
  </si>
  <si>
    <t xml:space="preserve"> 2015ベイ11/15.11.14</t>
    <phoneticPr fontId="3"/>
  </si>
  <si>
    <t xml:space="preserve"> 2015ベイ10/15.10.10</t>
    <phoneticPr fontId="3"/>
  </si>
  <si>
    <t xml:space="preserve"> 2015ベイ9/15.09.12</t>
    <phoneticPr fontId="3"/>
  </si>
  <si>
    <t xml:space="preserve"> 2015ベイ8/15.08.08</t>
    <phoneticPr fontId="3"/>
  </si>
  <si>
    <t xml:space="preserve"> 2015ベイ7/15.06.13</t>
    <phoneticPr fontId="3"/>
  </si>
  <si>
    <t xml:space="preserve"> 2015ベイ4/15.03.14</t>
    <phoneticPr fontId="3"/>
  </si>
  <si>
    <t xml:space="preserve"> 2015ベイ3/15.02.14</t>
    <phoneticPr fontId="3"/>
  </si>
  <si>
    <t xml:space="preserve"> 2015ベイ2/15.01.10</t>
    <phoneticPr fontId="3"/>
  </si>
  <si>
    <t xml:space="preserve"> 2015ベイ1/14.12.13</t>
    <phoneticPr fontId="3"/>
  </si>
  <si>
    <t>東海ベイ16.12.10</t>
    <rPh sb="0" eb="2">
      <t>トウカイ</t>
    </rPh>
    <phoneticPr fontId="14"/>
  </si>
  <si>
    <t>東海ベイ16.11.12</t>
    <rPh sb="0" eb="2">
      <t>トウカイ</t>
    </rPh>
    <phoneticPr fontId="14"/>
  </si>
  <si>
    <t>東海ベイ16.10.08</t>
    <rPh sb="0" eb="2">
      <t>トウカイ</t>
    </rPh>
    <phoneticPr fontId="14"/>
  </si>
  <si>
    <t>東海ベイ16.09.17</t>
    <rPh sb="0" eb="2">
      <t>トウカイ</t>
    </rPh>
    <phoneticPr fontId="14"/>
  </si>
  <si>
    <t>東海ベイ16.08.13</t>
    <rPh sb="0" eb="2">
      <t>トウカイ</t>
    </rPh>
    <phoneticPr fontId="14"/>
  </si>
  <si>
    <t>東海ベイ16.07.09</t>
    <rPh sb="0" eb="2">
      <t>トウカイ</t>
    </rPh>
    <phoneticPr fontId="14"/>
  </si>
  <si>
    <t>東海ベイ16.06.11</t>
    <rPh sb="0" eb="2">
      <t>トウカイ</t>
    </rPh>
    <phoneticPr fontId="14"/>
  </si>
  <si>
    <t>東海ベイ16.05.14</t>
    <rPh sb="0" eb="2">
      <t>トウカイ</t>
    </rPh>
    <phoneticPr fontId="14"/>
  </si>
  <si>
    <t>東海ベイ16.04.09</t>
    <rPh sb="0" eb="2">
      <t>トウカイ</t>
    </rPh>
    <phoneticPr fontId="14"/>
  </si>
  <si>
    <t>東海ベイ16.03.12</t>
    <rPh sb="0" eb="2">
      <t>トウカイ</t>
    </rPh>
    <phoneticPr fontId="14"/>
  </si>
  <si>
    <t>コピー</t>
  </si>
  <si>
    <t>ゆっけ</t>
  </si>
  <si>
    <t>リアルジャッキー</t>
  </si>
  <si>
    <t>れおん</t>
  </si>
  <si>
    <t>わた坊</t>
  </si>
  <si>
    <t/>
  </si>
  <si>
    <t>ペギー・リー</t>
  </si>
  <si>
    <t>テラゾー</t>
  </si>
  <si>
    <t>ぴくるす</t>
  </si>
  <si>
    <t>じぇふりっこ。</t>
  </si>
  <si>
    <t>小田原</t>
  </si>
  <si>
    <t>みず</t>
  </si>
  <si>
    <t>ムラマサ</t>
  </si>
  <si>
    <t>むるあか</t>
  </si>
  <si>
    <t xml:space="preserve"> 2015ベイ5/15.04.12</t>
    <phoneticPr fontId="3"/>
  </si>
  <si>
    <t xml:space="preserve"> 2015ベイ6/15.05.09</t>
    <phoneticPr fontId="3"/>
  </si>
  <si>
    <t>Ｇｏｌｇｏ１３</t>
  </si>
  <si>
    <t>カテジナさん</t>
  </si>
  <si>
    <t>穴熊</t>
  </si>
  <si>
    <t>くろぼ～</t>
  </si>
  <si>
    <t>ハットリくん</t>
  </si>
  <si>
    <t>のりお</t>
  </si>
  <si>
    <t>桜花</t>
  </si>
  <si>
    <t>藤田屋和尚</t>
  </si>
  <si>
    <t>ギニュー</t>
  </si>
  <si>
    <t>ねね</t>
  </si>
  <si>
    <t>ポイズンの僕</t>
  </si>
  <si>
    <t>ちゃげ</t>
  </si>
  <si>
    <t>とまりおん</t>
  </si>
  <si>
    <t>スーパーダイベーン</t>
  </si>
  <si>
    <t>ねっぱ</t>
  </si>
  <si>
    <t>不動アキラ</t>
  </si>
  <si>
    <t>ハート様</t>
  </si>
  <si>
    <t>四国/中国</t>
  </si>
  <si>
    <t>たまねぎあきら</t>
  </si>
  <si>
    <t>ぶひ</t>
  </si>
  <si>
    <t>舜龍</t>
  </si>
  <si>
    <t>ざーまん</t>
  </si>
  <si>
    <t>猫又</t>
  </si>
  <si>
    <t>あぬのと</t>
  </si>
  <si>
    <t>Mr.とおる</t>
  </si>
  <si>
    <t>まんじ</t>
  </si>
  <si>
    <t xml:space="preserve">チュンチュンわたなべ </t>
  </si>
  <si>
    <t>ぱんだ</t>
  </si>
  <si>
    <t>暴</t>
  </si>
  <si>
    <t xml:space="preserve">ミスターX </t>
  </si>
  <si>
    <t>ＤＴＤ</t>
  </si>
  <si>
    <t>ケジオ</t>
  </si>
  <si>
    <t>お</t>
  </si>
  <si>
    <t>♂ほくじゃん♀</t>
  </si>
  <si>
    <t>さじお</t>
  </si>
  <si>
    <t>がっちょ</t>
  </si>
  <si>
    <t>♂283選手♀</t>
  </si>
  <si>
    <t>みかど</t>
  </si>
  <si>
    <t>めそ</t>
  </si>
  <si>
    <t>菊浦</t>
  </si>
  <si>
    <t>エリア</t>
  </si>
  <si>
    <t>みそこつ</t>
  </si>
  <si>
    <t>ファイ坊</t>
  </si>
  <si>
    <t>ヤンデル</t>
  </si>
  <si>
    <t>サード</t>
  </si>
  <si>
    <t>ばす</t>
  </si>
  <si>
    <t>くじゃ</t>
  </si>
  <si>
    <t>ねおパイ</t>
  </si>
  <si>
    <t>もんぜつお。</t>
  </si>
  <si>
    <t>がらきち</t>
  </si>
  <si>
    <t>和田</t>
  </si>
  <si>
    <t>あさぎ</t>
  </si>
  <si>
    <t>つんパイ</t>
  </si>
  <si>
    <t>ケント様</t>
  </si>
  <si>
    <t>村田源二郎</t>
  </si>
  <si>
    <t>子持ちイクナイ</t>
  </si>
  <si>
    <t>ゴリやん☆</t>
  </si>
  <si>
    <t>あな</t>
  </si>
  <si>
    <t>左近さん</t>
  </si>
  <si>
    <t>たちこま</t>
  </si>
  <si>
    <t>東北</t>
    <rPh sb="0" eb="2">
      <t>トウホク</t>
    </rPh>
    <phoneticPr fontId="3"/>
  </si>
  <si>
    <t>シート名</t>
    <rPh sb="3" eb="4">
      <t>メイ</t>
    </rPh>
    <phoneticPr fontId="3"/>
  </si>
  <si>
    <t>関東・東京</t>
    <rPh sb="0" eb="2">
      <t>カントウ</t>
    </rPh>
    <rPh sb="3" eb="5">
      <t>トウキョウ</t>
    </rPh>
    <phoneticPr fontId="3"/>
  </si>
  <si>
    <t>関西・中四国</t>
    <rPh sb="0" eb="2">
      <t>カンサイ</t>
    </rPh>
    <rPh sb="3" eb="4">
      <t>チュウ</t>
    </rPh>
    <rPh sb="4" eb="6">
      <t>シコク</t>
    </rPh>
    <phoneticPr fontId="3"/>
  </si>
  <si>
    <t>九・沖</t>
    <rPh sb="0" eb="1">
      <t>キュウ</t>
    </rPh>
    <rPh sb="2" eb="3">
      <t>オキ</t>
    </rPh>
    <phoneticPr fontId="3"/>
  </si>
  <si>
    <t>東京･関東</t>
    <phoneticPr fontId="3"/>
  </si>
  <si>
    <t>北/東</t>
    <phoneticPr fontId="3"/>
  </si>
  <si>
    <t>中・北</t>
    <rPh sb="0" eb="1">
      <t>ナカ</t>
    </rPh>
    <rPh sb="2" eb="3">
      <t>キタ</t>
    </rPh>
    <phoneticPr fontId="3"/>
  </si>
  <si>
    <t>エリア順リスト</t>
    <rPh sb="3" eb="4">
      <t>ジュン</t>
    </rPh>
    <phoneticPr fontId="3"/>
  </si>
  <si>
    <t>名前順リスト</t>
    <rPh sb="0" eb="2">
      <t>ナマエ</t>
    </rPh>
    <rPh sb="2" eb="3">
      <t>ジュン</t>
    </rPh>
    <phoneticPr fontId="3"/>
  </si>
  <si>
    <t>関西</t>
    <phoneticPr fontId="3"/>
  </si>
  <si>
    <t>九/沖</t>
    <phoneticPr fontId="3"/>
  </si>
  <si>
    <t>九/沖</t>
    <phoneticPr fontId="3"/>
  </si>
  <si>
    <t>四国/中国</t>
    <phoneticPr fontId="3"/>
  </si>
  <si>
    <t>四国/中国</t>
    <phoneticPr fontId="3"/>
  </si>
  <si>
    <t>中/北</t>
    <phoneticPr fontId="3"/>
  </si>
  <si>
    <t>北/東</t>
    <phoneticPr fontId="3"/>
  </si>
  <si>
    <t>エリア</t>
    <phoneticPr fontId="3"/>
  </si>
  <si>
    <t>北/東</t>
    <phoneticPr fontId="3"/>
  </si>
  <si>
    <t>中/北</t>
    <phoneticPr fontId="3"/>
  </si>
  <si>
    <t>東京･関東</t>
    <phoneticPr fontId="3"/>
  </si>
  <si>
    <t>四国/中国</t>
    <phoneticPr fontId="3"/>
  </si>
  <si>
    <t>東京･関東</t>
    <phoneticPr fontId="3"/>
  </si>
  <si>
    <t>中/北</t>
    <phoneticPr fontId="3"/>
  </si>
  <si>
    <t>中/北</t>
    <phoneticPr fontId="3"/>
  </si>
  <si>
    <t>関西</t>
    <phoneticPr fontId="3"/>
  </si>
  <si>
    <t>北/東</t>
    <phoneticPr fontId="3"/>
  </si>
  <si>
    <t>四国/中国</t>
    <phoneticPr fontId="3"/>
  </si>
  <si>
    <t>北/東</t>
    <phoneticPr fontId="3"/>
  </si>
  <si>
    <t>九/沖</t>
    <phoneticPr fontId="3"/>
  </si>
  <si>
    <t>北/東</t>
    <phoneticPr fontId="3"/>
  </si>
  <si>
    <t>東京･関東</t>
    <phoneticPr fontId="3"/>
  </si>
  <si>
    <t>関西</t>
    <phoneticPr fontId="3"/>
  </si>
  <si>
    <t>表内に名前のある全プレイヤーのリストです</t>
    <rPh sb="0" eb="2">
      <t>ヒョウナイ</t>
    </rPh>
    <rPh sb="3" eb="5">
      <t>ナマエ</t>
    </rPh>
    <rPh sb="8" eb="9">
      <t>ゼン</t>
    </rPh>
    <phoneticPr fontId="3"/>
  </si>
  <si>
    <t>エリア</t>
    <phoneticPr fontId="3"/>
  </si>
  <si>
    <t>人数</t>
    <rPh sb="0" eb="2">
      <t>ニンズウ</t>
    </rPh>
    <phoneticPr fontId="3"/>
  </si>
  <si>
    <t>たら</t>
    <phoneticPr fontId="3"/>
  </si>
  <si>
    <t>差異</t>
    <rPh sb="0" eb="2">
      <t>サイ</t>
    </rPh>
    <phoneticPr fontId="3"/>
  </si>
  <si>
    <t>他エリアシート集計</t>
    <rPh sb="0" eb="1">
      <t>タ</t>
    </rPh>
    <rPh sb="7" eb="9">
      <t>シュウケイ</t>
    </rPh>
    <phoneticPr fontId="3"/>
  </si>
  <si>
    <t>該当シート</t>
    <rPh sb="0" eb="2">
      <t>ガイトウ</t>
    </rPh>
    <phoneticPr fontId="3"/>
  </si>
  <si>
    <t>エリア</t>
    <phoneticPr fontId="3"/>
  </si>
  <si>
    <t>抂</t>
    <phoneticPr fontId="3"/>
  </si>
  <si>
    <t>BT杯エントリーネーム</t>
    <rPh sb="2" eb="3">
      <t>ハイ</t>
    </rPh>
    <phoneticPr fontId="3"/>
  </si>
  <si>
    <t>ぷうた</t>
    <phoneticPr fontId="2"/>
  </si>
  <si>
    <t>※修正済</t>
    <rPh sb="1" eb="3">
      <t>シュウセイ</t>
    </rPh>
    <rPh sb="3" eb="4">
      <t>スミ</t>
    </rPh>
    <phoneticPr fontId="3"/>
  </si>
  <si>
    <t>エンたん</t>
    <phoneticPr fontId="3"/>
  </si>
  <si>
    <t>とんかつ</t>
    <phoneticPr fontId="2"/>
  </si>
  <si>
    <t>九/沖</t>
    <rPh sb="0" eb="1">
      <t>キュウ</t>
    </rPh>
    <rPh sb="2" eb="3">
      <t>オキ</t>
    </rPh>
    <phoneticPr fontId="2"/>
  </si>
  <si>
    <t>九/沖</t>
    <phoneticPr fontId="3"/>
  </si>
  <si>
    <t>東京･関東</t>
    <rPh sb="0" eb="2">
      <t>トウキョウ</t>
    </rPh>
    <rPh sb="3" eb="5">
      <t>カントウ</t>
    </rPh>
    <phoneticPr fontId="2"/>
  </si>
  <si>
    <t>中/北</t>
    <rPh sb="0" eb="1">
      <t>チュウ</t>
    </rPh>
    <rPh sb="2" eb="3">
      <t>ホク</t>
    </rPh>
    <phoneticPr fontId="2"/>
  </si>
  <si>
    <t>関西</t>
    <rPh sb="0" eb="2">
      <t>カンサイ</t>
    </rPh>
    <phoneticPr fontId="2"/>
  </si>
  <si>
    <t>とよちん</t>
    <phoneticPr fontId="2"/>
  </si>
  <si>
    <t>ぷよ</t>
    <phoneticPr fontId="3"/>
  </si>
  <si>
    <t>マニッシュボーイ</t>
    <phoneticPr fontId="2"/>
  </si>
  <si>
    <t>パウダー</t>
    <phoneticPr fontId="3"/>
  </si>
  <si>
    <t>ぽぽ</t>
    <phoneticPr fontId="2"/>
  </si>
  <si>
    <t>カァト</t>
    <phoneticPr fontId="3"/>
  </si>
  <si>
    <t>かいこ</t>
    <phoneticPr fontId="2"/>
  </si>
  <si>
    <t>グリやん</t>
    <phoneticPr fontId="3"/>
  </si>
  <si>
    <t>ふくちゃん</t>
    <phoneticPr fontId="2"/>
  </si>
  <si>
    <t>我流彩冴</t>
    <rPh sb="0" eb="2">
      <t>ガリュウ</t>
    </rPh>
    <rPh sb="2" eb="3">
      <t>サイ</t>
    </rPh>
    <rPh sb="3" eb="4">
      <t>サエ</t>
    </rPh>
    <phoneticPr fontId="3"/>
  </si>
  <si>
    <t>ビズキッド</t>
    <phoneticPr fontId="2"/>
  </si>
  <si>
    <t>津古さん</t>
    <rPh sb="0" eb="1">
      <t>ツ</t>
    </rPh>
    <rPh sb="1" eb="2">
      <t>コ</t>
    </rPh>
    <phoneticPr fontId="3"/>
  </si>
  <si>
    <t>フィリックス</t>
    <phoneticPr fontId="2"/>
  </si>
  <si>
    <t>てけてけ</t>
    <phoneticPr fontId="3"/>
  </si>
  <si>
    <t>Drums子</t>
    <rPh sb="5" eb="6">
      <t>コ</t>
    </rPh>
    <phoneticPr fontId="2"/>
  </si>
  <si>
    <t>タチャ</t>
    <phoneticPr fontId="3"/>
  </si>
  <si>
    <t>ジャイロ</t>
    <phoneticPr fontId="2"/>
  </si>
  <si>
    <t>ろびん</t>
    <phoneticPr fontId="3"/>
  </si>
  <si>
    <t>ラブコンボ</t>
    <phoneticPr fontId="2"/>
  </si>
  <si>
    <t>ザキヤマさん</t>
    <phoneticPr fontId="3"/>
  </si>
  <si>
    <t>エル･トポ</t>
    <phoneticPr fontId="2"/>
  </si>
  <si>
    <t>おまめ</t>
    <phoneticPr fontId="3"/>
  </si>
  <si>
    <t>ジャダ</t>
    <phoneticPr fontId="2"/>
  </si>
  <si>
    <t>フルスイング</t>
    <phoneticPr fontId="3"/>
  </si>
  <si>
    <t>ヘラ</t>
    <phoneticPr fontId="2"/>
  </si>
  <si>
    <t>28号</t>
    <rPh sb="2" eb="3">
      <t>ゴウ</t>
    </rPh>
    <phoneticPr fontId="3"/>
  </si>
  <si>
    <t>こぐま</t>
    <phoneticPr fontId="2"/>
  </si>
  <si>
    <t>オツナミ</t>
    <phoneticPr fontId="2"/>
  </si>
  <si>
    <t>仁義なき京</t>
    <rPh sb="0" eb="2">
      <t>ジンギ</t>
    </rPh>
    <rPh sb="4" eb="5">
      <t>キョウ</t>
    </rPh>
    <phoneticPr fontId="3"/>
  </si>
  <si>
    <t>大都会</t>
    <rPh sb="0" eb="3">
      <t>ダイトカイ</t>
    </rPh>
    <phoneticPr fontId="2"/>
  </si>
  <si>
    <t>マルコメX</t>
    <phoneticPr fontId="3"/>
  </si>
  <si>
    <t>ぐっち</t>
    <phoneticPr fontId="3"/>
  </si>
  <si>
    <t>ナギシン</t>
    <phoneticPr fontId="2"/>
  </si>
  <si>
    <t>ミスターX</t>
    <phoneticPr fontId="2"/>
  </si>
  <si>
    <t>じゃこビ</t>
    <phoneticPr fontId="3"/>
  </si>
  <si>
    <t>エンレム</t>
    <phoneticPr fontId="2"/>
  </si>
  <si>
    <t>タラヲ</t>
    <phoneticPr fontId="3"/>
  </si>
  <si>
    <t>さきもり</t>
    <phoneticPr fontId="2"/>
  </si>
  <si>
    <t>ボッキアキラ</t>
    <phoneticPr fontId="3"/>
  </si>
  <si>
    <t>さといも</t>
    <phoneticPr fontId="2"/>
  </si>
  <si>
    <t>マンシ</t>
    <phoneticPr fontId="3"/>
  </si>
  <si>
    <t>ガチさん</t>
    <phoneticPr fontId="2"/>
  </si>
  <si>
    <t>チロリン</t>
    <phoneticPr fontId="3"/>
  </si>
  <si>
    <t>団長</t>
    <rPh sb="0" eb="2">
      <t>ダンチョウ</t>
    </rPh>
    <phoneticPr fontId="2"/>
  </si>
  <si>
    <t>でびる</t>
    <phoneticPr fontId="3"/>
  </si>
  <si>
    <t>しろ</t>
    <phoneticPr fontId="2"/>
  </si>
  <si>
    <t>KMW</t>
    <phoneticPr fontId="3"/>
  </si>
  <si>
    <t>すもう</t>
    <phoneticPr fontId="2"/>
  </si>
  <si>
    <t>おろちぽっぽ</t>
    <phoneticPr fontId="3"/>
  </si>
  <si>
    <t>もぐ太らふぁ～る</t>
    <rPh sb="2" eb="3">
      <t>タ</t>
    </rPh>
    <phoneticPr fontId="2"/>
  </si>
  <si>
    <t>ミニマム</t>
    <phoneticPr fontId="3"/>
  </si>
  <si>
    <t>J</t>
    <phoneticPr fontId="2"/>
  </si>
  <si>
    <t>ジュン</t>
    <phoneticPr fontId="3"/>
  </si>
  <si>
    <t>青チャリ2号</t>
    <rPh sb="0" eb="1">
      <t>アオ</t>
    </rPh>
    <rPh sb="5" eb="6">
      <t>ゴウ</t>
    </rPh>
    <phoneticPr fontId="2"/>
  </si>
  <si>
    <t>ミシマJAPAN</t>
    <phoneticPr fontId="3"/>
  </si>
  <si>
    <t>みれい</t>
    <phoneticPr fontId="2"/>
  </si>
  <si>
    <t>く</t>
    <phoneticPr fontId="3"/>
  </si>
  <si>
    <t>えいち</t>
    <phoneticPr fontId="2"/>
  </si>
  <si>
    <t>顔文字アキラ</t>
    <rPh sb="0" eb="3">
      <t>カオモジ</t>
    </rPh>
    <phoneticPr fontId="3"/>
  </si>
  <si>
    <t>金さん</t>
    <rPh sb="0" eb="1">
      <t>キン</t>
    </rPh>
    <phoneticPr fontId="2"/>
  </si>
  <si>
    <t>ロマンチックゴリラ</t>
    <phoneticPr fontId="3"/>
  </si>
  <si>
    <t>ネオザビエル</t>
    <phoneticPr fontId="2"/>
  </si>
  <si>
    <t>しょーほー</t>
    <phoneticPr fontId="3"/>
  </si>
  <si>
    <t>めか</t>
    <phoneticPr fontId="2"/>
  </si>
  <si>
    <t>kotobuki</t>
    <phoneticPr fontId="2"/>
  </si>
  <si>
    <t>Renzo</t>
    <phoneticPr fontId="3"/>
  </si>
  <si>
    <t>ノエル</t>
    <phoneticPr fontId="2"/>
  </si>
  <si>
    <t>イタリア</t>
    <phoneticPr fontId="3"/>
  </si>
  <si>
    <t>デレステおじさん</t>
    <phoneticPr fontId="2"/>
  </si>
  <si>
    <t>桜花</t>
    <phoneticPr fontId="3"/>
  </si>
  <si>
    <t>くまぽん</t>
    <phoneticPr fontId="2"/>
  </si>
  <si>
    <t>OMEGA</t>
    <phoneticPr fontId="3"/>
  </si>
  <si>
    <t>いりこ</t>
    <phoneticPr fontId="3"/>
  </si>
  <si>
    <t>たつや</t>
    <phoneticPr fontId="2"/>
  </si>
  <si>
    <t>わさこん</t>
    <phoneticPr fontId="3"/>
  </si>
  <si>
    <t>ホームステイアキラ</t>
    <phoneticPr fontId="2"/>
  </si>
  <si>
    <t>ばすた～</t>
    <phoneticPr fontId="3"/>
  </si>
  <si>
    <t>マグナム</t>
    <phoneticPr fontId="2"/>
  </si>
  <si>
    <t>レオラオ</t>
    <phoneticPr fontId="3"/>
  </si>
  <si>
    <t>ふ～ど</t>
    <phoneticPr fontId="2"/>
  </si>
  <si>
    <t>しわ</t>
    <phoneticPr fontId="3"/>
  </si>
  <si>
    <t>ちんぱん</t>
    <phoneticPr fontId="2"/>
  </si>
  <si>
    <t>マスク・ド・ヒジテツ</t>
    <phoneticPr fontId="3"/>
  </si>
  <si>
    <t>ヤシ</t>
    <phoneticPr fontId="2"/>
  </si>
  <si>
    <t>ノリフ</t>
    <phoneticPr fontId="2"/>
  </si>
  <si>
    <t>ごなつよ</t>
    <phoneticPr fontId="2"/>
  </si>
  <si>
    <t>きおなｗｗ</t>
    <phoneticPr fontId="3"/>
  </si>
  <si>
    <t>いおりん</t>
    <phoneticPr fontId="2"/>
  </si>
  <si>
    <t>タモ3</t>
    <phoneticPr fontId="3"/>
  </si>
  <si>
    <t>あうる</t>
    <phoneticPr fontId="2"/>
  </si>
  <si>
    <t>カシン</t>
    <phoneticPr fontId="3"/>
  </si>
  <si>
    <t>龍太</t>
    <phoneticPr fontId="2"/>
  </si>
  <si>
    <t>静流</t>
    <phoneticPr fontId="3"/>
  </si>
  <si>
    <t>ダブッサ</t>
    <phoneticPr fontId="2"/>
  </si>
  <si>
    <t>うめっち</t>
    <phoneticPr fontId="3"/>
  </si>
  <si>
    <t>いつろ</t>
    <phoneticPr fontId="2"/>
  </si>
  <si>
    <t>しんくろー</t>
    <phoneticPr fontId="3"/>
  </si>
  <si>
    <t>宇治のZAN兄</t>
    <phoneticPr fontId="2"/>
  </si>
  <si>
    <t>ぺそ</t>
    <phoneticPr fontId="3"/>
  </si>
  <si>
    <t>もんち</t>
    <phoneticPr fontId="3"/>
  </si>
  <si>
    <t>まあた</t>
    <phoneticPr fontId="2"/>
  </si>
  <si>
    <t>バルゴのジャン</t>
    <phoneticPr fontId="3"/>
  </si>
  <si>
    <t>いつろ</t>
    <phoneticPr fontId="3"/>
  </si>
  <si>
    <t>しずお</t>
    <phoneticPr fontId="3"/>
  </si>
  <si>
    <t>マイチ</t>
    <phoneticPr fontId="3"/>
  </si>
  <si>
    <t>とめ</t>
    <phoneticPr fontId="3"/>
  </si>
  <si>
    <t>ぶるは</t>
    <phoneticPr fontId="3"/>
  </si>
  <si>
    <t>たね</t>
    <phoneticPr fontId="3"/>
  </si>
  <si>
    <t>穴熊</t>
    <phoneticPr fontId="3"/>
  </si>
  <si>
    <t>やっさん</t>
    <phoneticPr fontId="3"/>
  </si>
  <si>
    <t>超太郎</t>
    <phoneticPr fontId="3"/>
  </si>
  <si>
    <t>ｷｮﾍ</t>
    <phoneticPr fontId="3"/>
  </si>
  <si>
    <t>ハート様</t>
    <phoneticPr fontId="3"/>
  </si>
  <si>
    <t>関目</t>
    <phoneticPr fontId="3"/>
  </si>
  <si>
    <t>ハットリくん</t>
    <phoneticPr fontId="3"/>
  </si>
  <si>
    <t>ちゃげ</t>
    <phoneticPr fontId="3"/>
  </si>
  <si>
    <t>少年</t>
    <phoneticPr fontId="3"/>
  </si>
  <si>
    <t>こーたろ</t>
    <phoneticPr fontId="3"/>
  </si>
  <si>
    <t>ねっぱ</t>
    <phoneticPr fontId="3"/>
  </si>
  <si>
    <t>ねね</t>
    <phoneticPr fontId="3"/>
  </si>
  <si>
    <t>ＤＴＤ</t>
    <phoneticPr fontId="3"/>
  </si>
  <si>
    <t>のび太</t>
    <phoneticPr fontId="3"/>
  </si>
  <si>
    <t>ふ～みん</t>
    <phoneticPr fontId="3"/>
  </si>
  <si>
    <t>めそ</t>
    <phoneticPr fontId="3"/>
  </si>
  <si>
    <t>子持ちイクナイ</t>
    <phoneticPr fontId="3"/>
  </si>
  <si>
    <t>夕凪</t>
    <phoneticPr fontId="3"/>
  </si>
  <si>
    <t>あぬのと</t>
    <phoneticPr fontId="3"/>
  </si>
  <si>
    <t>舜龍</t>
    <phoneticPr fontId="3"/>
  </si>
  <si>
    <t>ケイスタ</t>
    <phoneticPr fontId="2"/>
  </si>
  <si>
    <t>ムック</t>
    <phoneticPr fontId="2"/>
  </si>
  <si>
    <t>ライオンの子</t>
    <phoneticPr fontId="2"/>
  </si>
  <si>
    <t>やんちゃん☆</t>
    <phoneticPr fontId="2"/>
  </si>
  <si>
    <t>ヨゴ</t>
    <phoneticPr fontId="2"/>
  </si>
  <si>
    <t>＠ＡＫＩＲＡ</t>
    <phoneticPr fontId="2"/>
  </si>
  <si>
    <t>えんび～</t>
    <phoneticPr fontId="2"/>
  </si>
  <si>
    <t>たか○ちゃん</t>
    <phoneticPr fontId="2"/>
  </si>
  <si>
    <t>ス～パ～オムツマ～ン</t>
    <phoneticPr fontId="2"/>
  </si>
  <si>
    <t>ちょっぱ～</t>
    <phoneticPr fontId="2"/>
  </si>
  <si>
    <t>せば</t>
    <phoneticPr fontId="2"/>
  </si>
  <si>
    <t>ステファン</t>
    <phoneticPr fontId="2"/>
  </si>
  <si>
    <t>翠嵐</t>
    <phoneticPr fontId="2"/>
  </si>
  <si>
    <t>しゃむ</t>
    <phoneticPr fontId="2"/>
  </si>
  <si>
    <t>ぺこりん</t>
    <phoneticPr fontId="2"/>
  </si>
  <si>
    <t>ジュリエッタ紗羅</t>
    <phoneticPr fontId="2"/>
  </si>
  <si>
    <t>風の谷のナオチカ</t>
    <phoneticPr fontId="2"/>
  </si>
  <si>
    <t>はんぞー</t>
    <phoneticPr fontId="2"/>
  </si>
  <si>
    <t>トール</t>
    <phoneticPr fontId="2"/>
  </si>
  <si>
    <t>たなＴ</t>
    <phoneticPr fontId="2"/>
  </si>
  <si>
    <t>中/北</t>
    <phoneticPr fontId="3"/>
  </si>
  <si>
    <t>カメちゃん</t>
    <phoneticPr fontId="2"/>
  </si>
  <si>
    <t>もときち</t>
    <phoneticPr fontId="2"/>
  </si>
  <si>
    <t>真塩釜</t>
    <phoneticPr fontId="2"/>
  </si>
  <si>
    <t>かさささん</t>
    <phoneticPr fontId="2"/>
  </si>
  <si>
    <t>ケジコ</t>
    <phoneticPr fontId="2"/>
  </si>
  <si>
    <t>がっちょり</t>
    <phoneticPr fontId="2"/>
  </si>
  <si>
    <t>Ｍっつあん</t>
    <phoneticPr fontId="2"/>
  </si>
  <si>
    <t>ぼぶ</t>
    <phoneticPr fontId="2"/>
  </si>
  <si>
    <t>デビブル</t>
    <phoneticPr fontId="2"/>
  </si>
  <si>
    <t>いあいげりじゃっきー</t>
    <phoneticPr fontId="2"/>
  </si>
  <si>
    <t>テラゾー</t>
    <phoneticPr fontId="2"/>
  </si>
  <si>
    <t>アオギリ</t>
    <phoneticPr fontId="2"/>
  </si>
  <si>
    <t>AKYM3</t>
    <phoneticPr fontId="2"/>
  </si>
  <si>
    <t>のん</t>
    <phoneticPr fontId="2"/>
  </si>
  <si>
    <t>まこと</t>
    <phoneticPr fontId="2"/>
  </si>
  <si>
    <t>えすじぇー</t>
    <phoneticPr fontId="2"/>
  </si>
  <si>
    <t>こらく</t>
    <phoneticPr fontId="2"/>
  </si>
  <si>
    <t>しばねっさ</t>
    <phoneticPr fontId="2"/>
  </si>
  <si>
    <t>にゃんち</t>
    <phoneticPr fontId="2"/>
  </si>
  <si>
    <t>こでぶ</t>
    <phoneticPr fontId="2"/>
  </si>
  <si>
    <t>いらっさ</t>
    <phoneticPr fontId="2"/>
  </si>
  <si>
    <t>とまりおん</t>
    <phoneticPr fontId="2"/>
  </si>
  <si>
    <t>龍ちゃん</t>
    <phoneticPr fontId="2"/>
  </si>
  <si>
    <t>くじゃ</t>
    <phoneticPr fontId="2"/>
  </si>
  <si>
    <t>トレイン</t>
    <phoneticPr fontId="2"/>
  </si>
  <si>
    <t>ねおパイ</t>
    <phoneticPr fontId="2"/>
  </si>
  <si>
    <t>のぶひら</t>
    <phoneticPr fontId="2"/>
  </si>
  <si>
    <t>あがな</t>
    <phoneticPr fontId="2"/>
  </si>
  <si>
    <t>ガチバン</t>
    <phoneticPr fontId="2"/>
  </si>
  <si>
    <t>わた坊</t>
    <phoneticPr fontId="2"/>
  </si>
  <si>
    <t>ぴくるす</t>
    <phoneticPr fontId="2"/>
  </si>
  <si>
    <t>すぐる</t>
    <phoneticPr fontId="2"/>
  </si>
  <si>
    <t>カテジナさん</t>
    <phoneticPr fontId="2"/>
  </si>
  <si>
    <t>中/北</t>
    <phoneticPr fontId="3"/>
  </si>
  <si>
    <t>がっちょ</t>
    <phoneticPr fontId="2"/>
  </si>
  <si>
    <t>ペギー・リー</t>
    <phoneticPr fontId="2"/>
  </si>
  <si>
    <t>ぜーた</t>
    <phoneticPr fontId="2"/>
  </si>
  <si>
    <t>ｓｔｕｐｉｄ</t>
    <phoneticPr fontId="2"/>
  </si>
  <si>
    <t>なごみ</t>
    <phoneticPr fontId="2"/>
  </si>
  <si>
    <t>サード</t>
    <phoneticPr fontId="2"/>
  </si>
  <si>
    <t>かずくん</t>
    <phoneticPr fontId="2"/>
  </si>
  <si>
    <t>玲音</t>
    <phoneticPr fontId="2"/>
  </si>
  <si>
    <t>ヤン</t>
    <phoneticPr fontId="2"/>
  </si>
  <si>
    <t>ニケ</t>
    <phoneticPr fontId="2"/>
  </si>
  <si>
    <t>ごーぎゃん</t>
    <phoneticPr fontId="2"/>
  </si>
  <si>
    <t>コピー</t>
    <phoneticPr fontId="2"/>
  </si>
  <si>
    <t>リアルジャッキー</t>
    <phoneticPr fontId="2"/>
  </si>
  <si>
    <t>すわこすた</t>
    <phoneticPr fontId="2"/>
  </si>
  <si>
    <t>ぶひ</t>
    <phoneticPr fontId="2"/>
  </si>
  <si>
    <t>さじお</t>
    <phoneticPr fontId="2"/>
  </si>
  <si>
    <t>プルート</t>
    <phoneticPr fontId="2"/>
  </si>
  <si>
    <t>じぇい</t>
    <phoneticPr fontId="2"/>
  </si>
  <si>
    <t>スキンヘッド</t>
    <phoneticPr fontId="2"/>
  </si>
  <si>
    <t>みそこつ</t>
    <phoneticPr fontId="2"/>
  </si>
  <si>
    <t>ゆっけ</t>
    <phoneticPr fontId="2"/>
  </si>
  <si>
    <t>ファイ坊</t>
    <phoneticPr fontId="2"/>
  </si>
  <si>
    <t>もんぜつお。</t>
    <phoneticPr fontId="2"/>
  </si>
  <si>
    <t>じぇふりっこ。</t>
    <phoneticPr fontId="2"/>
  </si>
  <si>
    <t>つんパイ</t>
    <phoneticPr fontId="2"/>
  </si>
  <si>
    <t>むるあか</t>
    <phoneticPr fontId="2"/>
  </si>
  <si>
    <t>ヤンデル</t>
    <phoneticPr fontId="2"/>
  </si>
  <si>
    <t>ばす</t>
    <phoneticPr fontId="2"/>
  </si>
  <si>
    <t>ザンギュラ</t>
    <phoneticPr fontId="2"/>
  </si>
  <si>
    <t>もーぐり</t>
    <phoneticPr fontId="2"/>
  </si>
  <si>
    <t>やんちゃ</t>
    <phoneticPr fontId="2"/>
  </si>
  <si>
    <t>くるぱ～</t>
    <phoneticPr fontId="2"/>
  </si>
  <si>
    <t>れんじぃ</t>
    <phoneticPr fontId="2"/>
  </si>
  <si>
    <t>汐留</t>
    <phoneticPr fontId="2"/>
  </si>
  <si>
    <t>TURBO</t>
    <phoneticPr fontId="2"/>
  </si>
  <si>
    <t>きくらげ</t>
    <phoneticPr fontId="2"/>
  </si>
  <si>
    <t>げろりっ</t>
    <phoneticPr fontId="2"/>
  </si>
  <si>
    <t>ちゃっきー</t>
    <phoneticPr fontId="2"/>
  </si>
  <si>
    <t>てのり</t>
    <phoneticPr fontId="2"/>
  </si>
  <si>
    <t>Ｇｏｌｇｏ１３</t>
    <phoneticPr fontId="2"/>
  </si>
  <si>
    <t>ぱんだ</t>
    <phoneticPr fontId="2"/>
  </si>
  <si>
    <t>暴</t>
    <phoneticPr fontId="2"/>
  </si>
  <si>
    <t>ケジオ</t>
    <phoneticPr fontId="2"/>
  </si>
  <si>
    <t>お</t>
    <phoneticPr fontId="2"/>
  </si>
  <si>
    <t>♂ほくじゃん♀</t>
    <phoneticPr fontId="2"/>
  </si>
  <si>
    <t>左近さん</t>
    <phoneticPr fontId="2"/>
  </si>
  <si>
    <t>♂283選手♀</t>
    <phoneticPr fontId="2"/>
  </si>
  <si>
    <t>菊浦</t>
    <phoneticPr fontId="2"/>
  </si>
  <si>
    <t>初代若宮ジャッキー</t>
    <phoneticPr fontId="2"/>
  </si>
  <si>
    <t>藤田屋和尚</t>
    <phoneticPr fontId="2"/>
  </si>
  <si>
    <t>ポイズンの僕</t>
    <phoneticPr fontId="2"/>
  </si>
  <si>
    <t>スーパーダイベーン</t>
    <phoneticPr fontId="2"/>
  </si>
  <si>
    <t>ボンジョビ</t>
    <phoneticPr fontId="2"/>
  </si>
  <si>
    <t>ぽてーちょ</t>
    <phoneticPr fontId="2"/>
  </si>
  <si>
    <t>ほくと</t>
    <phoneticPr fontId="2"/>
  </si>
  <si>
    <t>ＪＡＭ</t>
    <phoneticPr fontId="2"/>
  </si>
  <si>
    <t>ガンマ</t>
    <phoneticPr fontId="2"/>
  </si>
  <si>
    <t>ショーマ</t>
    <phoneticPr fontId="2"/>
  </si>
  <si>
    <t>ソニック</t>
    <phoneticPr fontId="2"/>
  </si>
  <si>
    <t>にぼし</t>
    <phoneticPr fontId="2"/>
  </si>
  <si>
    <t>マッテテコイサンマン</t>
    <phoneticPr fontId="2"/>
  </si>
  <si>
    <t>れおん</t>
    <phoneticPr fontId="2"/>
  </si>
  <si>
    <t>がらきち</t>
    <phoneticPr fontId="2"/>
  </si>
  <si>
    <t>小田原</t>
    <phoneticPr fontId="2"/>
  </si>
  <si>
    <t>和田</t>
    <phoneticPr fontId="2"/>
  </si>
  <si>
    <t>みず</t>
    <phoneticPr fontId="2"/>
  </si>
  <si>
    <t>あさぎ</t>
    <phoneticPr fontId="2"/>
  </si>
  <si>
    <t>ムラマサ</t>
    <phoneticPr fontId="2"/>
  </si>
  <si>
    <t>北/東</t>
    <phoneticPr fontId="3"/>
  </si>
  <si>
    <t>ヒゲラウ</t>
    <phoneticPr fontId="2"/>
  </si>
  <si>
    <t>小名浜ラウ</t>
    <phoneticPr fontId="2"/>
  </si>
  <si>
    <t>さいばー☆</t>
    <phoneticPr fontId="2"/>
  </si>
  <si>
    <t>新手のスタンド使い</t>
    <phoneticPr fontId="2"/>
  </si>
  <si>
    <t>光政</t>
    <phoneticPr fontId="2"/>
  </si>
  <si>
    <t>実況は茂木淳一</t>
    <phoneticPr fontId="2"/>
  </si>
  <si>
    <t>片山</t>
    <phoneticPr fontId="2"/>
  </si>
  <si>
    <t>くーた</t>
    <phoneticPr fontId="2"/>
  </si>
  <si>
    <t>ゆうちゃ</t>
    <phoneticPr fontId="2"/>
  </si>
  <si>
    <t>いわっち</t>
    <phoneticPr fontId="2"/>
  </si>
  <si>
    <t>ネオ☆ガセ</t>
    <phoneticPr fontId="2"/>
  </si>
  <si>
    <t>東京･関東</t>
    <phoneticPr fontId="3"/>
  </si>
  <si>
    <t>しゃーく</t>
    <phoneticPr fontId="2"/>
  </si>
  <si>
    <t>ジョセフ</t>
    <phoneticPr fontId="2"/>
  </si>
  <si>
    <t>やつき</t>
    <phoneticPr fontId="2"/>
  </si>
  <si>
    <t>東京ジャッキー</t>
    <phoneticPr fontId="2"/>
  </si>
  <si>
    <t>亜希</t>
    <phoneticPr fontId="2"/>
  </si>
  <si>
    <t>でんせつえすぴ～</t>
    <phoneticPr fontId="2"/>
  </si>
  <si>
    <t>人造人間</t>
    <phoneticPr fontId="2"/>
  </si>
  <si>
    <t>もりを</t>
    <phoneticPr fontId="2"/>
  </si>
  <si>
    <t>ゑかし</t>
    <phoneticPr fontId="2"/>
  </si>
  <si>
    <t>ばすた～</t>
    <phoneticPr fontId="2"/>
  </si>
  <si>
    <t>ちのブラッド</t>
    <phoneticPr fontId="2"/>
  </si>
  <si>
    <t>わさこん</t>
    <phoneticPr fontId="2"/>
  </si>
  <si>
    <t>えちご</t>
    <phoneticPr fontId="2"/>
  </si>
  <si>
    <t>出前</t>
    <phoneticPr fontId="2"/>
  </si>
  <si>
    <t>ちのっぴ</t>
    <phoneticPr fontId="2"/>
  </si>
  <si>
    <t>いおりん</t>
    <phoneticPr fontId="2"/>
  </si>
  <si>
    <t>東京･関東</t>
    <phoneticPr fontId="3"/>
  </si>
  <si>
    <t>レオラオ</t>
    <phoneticPr fontId="2"/>
  </si>
  <si>
    <t>おもらし</t>
    <phoneticPr fontId="2"/>
  </si>
  <si>
    <t>まんちゃん</t>
    <phoneticPr fontId="2"/>
  </si>
  <si>
    <t>猪</t>
    <phoneticPr fontId="2"/>
  </si>
  <si>
    <t>マサヲ</t>
    <phoneticPr fontId="2"/>
  </si>
  <si>
    <t>鮫島</t>
    <phoneticPr fontId="2"/>
  </si>
  <si>
    <t>satoshi</t>
    <phoneticPr fontId="2"/>
  </si>
  <si>
    <t>ゾンレノン</t>
    <phoneticPr fontId="2"/>
  </si>
  <si>
    <t>まんまい</t>
    <phoneticPr fontId="2"/>
  </si>
  <si>
    <t>キスケミカル</t>
    <phoneticPr fontId="2"/>
  </si>
  <si>
    <t>荒い熊☆ラスカル</t>
    <phoneticPr fontId="2"/>
  </si>
  <si>
    <t>ししゃも</t>
    <phoneticPr fontId="2"/>
  </si>
  <si>
    <t>かげつ</t>
    <phoneticPr fontId="2"/>
  </si>
  <si>
    <t>千葉さな子</t>
    <phoneticPr fontId="2"/>
  </si>
  <si>
    <t>間久見</t>
    <phoneticPr fontId="2"/>
  </si>
  <si>
    <t>ハゲハゲ－30</t>
    <phoneticPr fontId="2"/>
  </si>
  <si>
    <t>しわ</t>
    <phoneticPr fontId="2"/>
  </si>
  <si>
    <t>首無しライダー</t>
    <phoneticPr fontId="2"/>
  </si>
  <si>
    <t>せろり</t>
    <phoneticPr fontId="2"/>
  </si>
  <si>
    <t>白ヌコ☆ジャッキー</t>
    <phoneticPr fontId="2"/>
  </si>
  <si>
    <t>いいとも</t>
    <phoneticPr fontId="2"/>
  </si>
  <si>
    <t>ハマラウ</t>
    <phoneticPr fontId="2"/>
  </si>
  <si>
    <t>てっくん</t>
    <phoneticPr fontId="2"/>
  </si>
  <si>
    <t>☆野ひかる</t>
    <phoneticPr fontId="2"/>
  </si>
  <si>
    <t>珍獣王</t>
    <phoneticPr fontId="2"/>
  </si>
  <si>
    <t>山田哲子(エルファバ)</t>
    <phoneticPr fontId="2"/>
  </si>
  <si>
    <t>カルティカ</t>
    <phoneticPr fontId="2"/>
  </si>
  <si>
    <t>童子兄さん</t>
    <phoneticPr fontId="2"/>
  </si>
  <si>
    <t>かべごん</t>
    <phoneticPr fontId="2"/>
  </si>
  <si>
    <t>ほさか</t>
    <phoneticPr fontId="2"/>
  </si>
  <si>
    <t>の子</t>
    <phoneticPr fontId="2"/>
  </si>
  <si>
    <t>OZMO</t>
    <phoneticPr fontId="2"/>
  </si>
  <si>
    <t>ランカ</t>
    <phoneticPr fontId="2"/>
  </si>
  <si>
    <t>千人斬り</t>
    <phoneticPr fontId="2"/>
  </si>
  <si>
    <t>ゼットマン</t>
    <phoneticPr fontId="2"/>
  </si>
  <si>
    <t>SHU</t>
    <phoneticPr fontId="2"/>
  </si>
  <si>
    <t>ひざ</t>
    <phoneticPr fontId="2"/>
  </si>
  <si>
    <t>どんぶり</t>
    <phoneticPr fontId="2"/>
  </si>
  <si>
    <t>さとやん</t>
    <phoneticPr fontId="2"/>
  </si>
  <si>
    <t>不動アキラ</t>
    <phoneticPr fontId="2"/>
  </si>
  <si>
    <t>薄着のお兄さん</t>
    <phoneticPr fontId="2"/>
  </si>
  <si>
    <t>りょ～ちん</t>
    <phoneticPr fontId="2"/>
  </si>
  <si>
    <t>うたまる</t>
    <phoneticPr fontId="2"/>
  </si>
  <si>
    <t>ジンウ</t>
    <phoneticPr fontId="2"/>
  </si>
  <si>
    <t>キャサ夫</t>
    <phoneticPr fontId="2"/>
  </si>
  <si>
    <t>こっつん</t>
    <phoneticPr fontId="2"/>
  </si>
  <si>
    <t>みひまる</t>
    <phoneticPr fontId="2"/>
  </si>
  <si>
    <t>ナナホシ</t>
    <phoneticPr fontId="2"/>
  </si>
  <si>
    <t>大野</t>
    <phoneticPr fontId="2"/>
  </si>
  <si>
    <t>ヴォルグ</t>
    <phoneticPr fontId="2"/>
  </si>
  <si>
    <t>たらみ</t>
    <phoneticPr fontId="2"/>
  </si>
  <si>
    <t>筒香嘉子(華)</t>
    <phoneticPr fontId="2"/>
  </si>
  <si>
    <t>ガダルカナル</t>
    <phoneticPr fontId="2"/>
  </si>
  <si>
    <t>遼太君</t>
    <phoneticPr fontId="2"/>
  </si>
  <si>
    <t>ハイパーボーナス</t>
    <phoneticPr fontId="2"/>
  </si>
  <si>
    <t>MJ</t>
    <phoneticPr fontId="2"/>
  </si>
  <si>
    <t>金井くん</t>
    <phoneticPr fontId="2"/>
  </si>
  <si>
    <t>東京･関東</t>
    <phoneticPr fontId="3"/>
  </si>
  <si>
    <t>タモ3</t>
    <phoneticPr fontId="2"/>
  </si>
  <si>
    <t>津田沼ジャッキー</t>
    <phoneticPr fontId="2"/>
  </si>
  <si>
    <t>おーさま(さきすけ)</t>
    <phoneticPr fontId="2"/>
  </si>
  <si>
    <t>たら</t>
    <phoneticPr fontId="2"/>
  </si>
  <si>
    <t>シベりあ～な</t>
    <phoneticPr fontId="2"/>
  </si>
  <si>
    <t>ぼこみち</t>
    <phoneticPr fontId="2"/>
  </si>
  <si>
    <t>りょあい</t>
    <phoneticPr fontId="2"/>
  </si>
  <si>
    <t>よすが</t>
    <phoneticPr fontId="2"/>
  </si>
  <si>
    <t>あな</t>
    <phoneticPr fontId="2"/>
  </si>
  <si>
    <t>西ダル</t>
    <phoneticPr fontId="2"/>
  </si>
  <si>
    <t>野菜 In The House</t>
    <phoneticPr fontId="2"/>
  </si>
  <si>
    <t>YOSUKE</t>
    <phoneticPr fontId="2"/>
  </si>
  <si>
    <t>オニギリ</t>
    <phoneticPr fontId="2"/>
  </si>
  <si>
    <t>横嵐</t>
    <phoneticPr fontId="2"/>
  </si>
  <si>
    <t>まっきぃ</t>
    <phoneticPr fontId="2"/>
  </si>
  <si>
    <t>ティア</t>
    <phoneticPr fontId="2"/>
  </si>
  <si>
    <t>ヤサカゲ</t>
    <phoneticPr fontId="2"/>
  </si>
  <si>
    <t>みやび</t>
    <phoneticPr fontId="2"/>
  </si>
  <si>
    <t>ちだあく</t>
    <phoneticPr fontId="2"/>
  </si>
  <si>
    <t>アキラ兄さん</t>
    <phoneticPr fontId="2"/>
  </si>
  <si>
    <t>たまねぎあきら</t>
    <phoneticPr fontId="2"/>
  </si>
  <si>
    <t>ざーまん</t>
    <phoneticPr fontId="2"/>
  </si>
  <si>
    <t>Mr.とおる</t>
    <phoneticPr fontId="2"/>
  </si>
  <si>
    <t xml:space="preserve">チュンチュンわたなべ </t>
    <phoneticPr fontId="2"/>
  </si>
  <si>
    <t xml:space="preserve">ミスターX </t>
    <phoneticPr fontId="2"/>
  </si>
  <si>
    <t>押忍！鮪ちゃん</t>
    <phoneticPr fontId="2"/>
  </si>
  <si>
    <t>おだたむ</t>
    <phoneticPr fontId="2"/>
  </si>
  <si>
    <t>自作マﾆア@びんびん</t>
    <phoneticPr fontId="2"/>
  </si>
  <si>
    <t>じゃこビ</t>
    <phoneticPr fontId="2"/>
  </si>
  <si>
    <t>たちこま</t>
    <phoneticPr fontId="2"/>
  </si>
  <si>
    <t>自作マﾆア@どれいく</t>
    <phoneticPr fontId="2"/>
  </si>
  <si>
    <t>ブヒ</t>
    <phoneticPr fontId="2"/>
  </si>
  <si>
    <t>傾奇者晶</t>
    <phoneticPr fontId="2"/>
  </si>
  <si>
    <t>ノリフ</t>
    <phoneticPr fontId="2"/>
  </si>
  <si>
    <t>ヤシ</t>
    <phoneticPr fontId="2"/>
  </si>
  <si>
    <t>天照</t>
    <phoneticPr fontId="2"/>
  </si>
  <si>
    <t>ゆーじ</t>
    <phoneticPr fontId="2"/>
  </si>
  <si>
    <t>岡旦那</t>
    <phoneticPr fontId="2"/>
  </si>
  <si>
    <t>FP</t>
    <phoneticPr fontId="2"/>
  </si>
  <si>
    <t>おゆうぎじじい。</t>
    <phoneticPr fontId="2"/>
  </si>
  <si>
    <t>へるる</t>
    <phoneticPr fontId="2"/>
  </si>
  <si>
    <t>お肉 In The House</t>
    <phoneticPr fontId="2"/>
  </si>
  <si>
    <t>関西</t>
    <phoneticPr fontId="3"/>
  </si>
  <si>
    <t>静流</t>
    <phoneticPr fontId="2"/>
  </si>
  <si>
    <t>ぎぐす</t>
    <phoneticPr fontId="2"/>
  </si>
  <si>
    <t>YOU</t>
    <phoneticPr fontId="2"/>
  </si>
  <si>
    <t>いつろ</t>
    <phoneticPr fontId="2"/>
  </si>
  <si>
    <t>キース</t>
    <phoneticPr fontId="2"/>
  </si>
  <si>
    <t>龍太</t>
    <phoneticPr fontId="2"/>
  </si>
  <si>
    <t>とめ</t>
    <phoneticPr fontId="2"/>
  </si>
  <si>
    <t>穴熊</t>
    <phoneticPr fontId="2"/>
  </si>
  <si>
    <t>マイチ</t>
    <phoneticPr fontId="2"/>
  </si>
  <si>
    <t>ぶるは</t>
    <phoneticPr fontId="2"/>
  </si>
  <si>
    <t>しずお</t>
    <phoneticPr fontId="2"/>
  </si>
  <si>
    <t>くろぼ～</t>
    <phoneticPr fontId="2"/>
  </si>
  <si>
    <t>超太郎</t>
    <phoneticPr fontId="2"/>
  </si>
  <si>
    <t>ヨドリバジャッキー</t>
    <phoneticPr fontId="2"/>
  </si>
  <si>
    <t>ゆう</t>
    <phoneticPr fontId="2"/>
  </si>
  <si>
    <t>たけぞぅ</t>
    <phoneticPr fontId="2"/>
  </si>
  <si>
    <t>しんくろー</t>
    <phoneticPr fontId="2"/>
  </si>
  <si>
    <t>たね</t>
    <phoneticPr fontId="2"/>
  </si>
  <si>
    <t>やっさん</t>
    <phoneticPr fontId="2"/>
  </si>
  <si>
    <t>もんち</t>
    <phoneticPr fontId="2"/>
  </si>
  <si>
    <t>狂</t>
    <phoneticPr fontId="2"/>
  </si>
  <si>
    <t>幻想蝶</t>
    <phoneticPr fontId="2"/>
  </si>
  <si>
    <t>ｷｮﾍ</t>
    <phoneticPr fontId="2"/>
  </si>
  <si>
    <t>ハート様</t>
    <phoneticPr fontId="2"/>
  </si>
  <si>
    <t>にゃんた</t>
    <phoneticPr fontId="2"/>
  </si>
  <si>
    <t>しぃちゃん</t>
    <phoneticPr fontId="2"/>
  </si>
  <si>
    <t>宇治のZAN兄</t>
    <phoneticPr fontId="2"/>
  </si>
  <si>
    <t>虎龍(ジョセフィーヌ)</t>
    <phoneticPr fontId="2"/>
  </si>
  <si>
    <t>ぺそ</t>
    <phoneticPr fontId="2"/>
  </si>
  <si>
    <t>関目</t>
    <phoneticPr fontId="2"/>
  </si>
  <si>
    <t>うめっち</t>
    <phoneticPr fontId="2"/>
  </si>
  <si>
    <t>じゃんぬ</t>
    <phoneticPr fontId="2"/>
  </si>
  <si>
    <t>ハットリくん</t>
    <phoneticPr fontId="2"/>
  </si>
  <si>
    <t>ぽろり</t>
    <phoneticPr fontId="2"/>
  </si>
  <si>
    <t>しーりーこーと</t>
    <phoneticPr fontId="2"/>
  </si>
  <si>
    <t>まあた</t>
    <phoneticPr fontId="2"/>
  </si>
  <si>
    <t>けんたろー</t>
    <phoneticPr fontId="2"/>
  </si>
  <si>
    <t>ぱあぴん</t>
    <phoneticPr fontId="2"/>
  </si>
  <si>
    <t>ねね</t>
    <phoneticPr fontId="2"/>
  </si>
  <si>
    <t>少年</t>
    <phoneticPr fontId="2"/>
  </si>
  <si>
    <t>グレイ</t>
    <phoneticPr fontId="2"/>
  </si>
  <si>
    <t>のりお</t>
    <phoneticPr fontId="2"/>
  </si>
  <si>
    <t>夕凪</t>
    <phoneticPr fontId="2"/>
  </si>
  <si>
    <t>もしげ</t>
    <phoneticPr fontId="2"/>
  </si>
  <si>
    <t>のび太</t>
    <phoneticPr fontId="2"/>
  </si>
  <si>
    <t>じん</t>
    <phoneticPr fontId="2"/>
  </si>
  <si>
    <t>こーたろ</t>
    <phoneticPr fontId="2"/>
  </si>
  <si>
    <t>猫又</t>
    <phoneticPr fontId="2"/>
  </si>
  <si>
    <t>ＤＴＤ</t>
    <phoneticPr fontId="2"/>
  </si>
  <si>
    <t>ふ～みん</t>
    <phoneticPr fontId="2"/>
  </si>
  <si>
    <t>子持ちイクナイ</t>
    <phoneticPr fontId="2"/>
  </si>
  <si>
    <t>みかど</t>
    <phoneticPr fontId="2"/>
  </si>
  <si>
    <t>めそ</t>
    <phoneticPr fontId="2"/>
  </si>
  <si>
    <t>TAKE4</t>
    <phoneticPr fontId="2"/>
  </si>
  <si>
    <t>ちゃげ</t>
    <phoneticPr fontId="2"/>
  </si>
  <si>
    <t>ギニュー</t>
    <phoneticPr fontId="2"/>
  </si>
  <si>
    <t>ねっぱ</t>
    <phoneticPr fontId="2"/>
  </si>
  <si>
    <t>四国/中国</t>
    <phoneticPr fontId="3"/>
  </si>
  <si>
    <t>バルゴのジャン</t>
    <phoneticPr fontId="2"/>
  </si>
  <si>
    <t>みさ吉</t>
    <phoneticPr fontId="2"/>
  </si>
  <si>
    <t>舜龍</t>
    <phoneticPr fontId="2"/>
  </si>
  <si>
    <t>あぬのと</t>
    <phoneticPr fontId="2"/>
  </si>
  <si>
    <t>まんじ</t>
    <phoneticPr fontId="2"/>
  </si>
  <si>
    <t>とよちん</t>
    <phoneticPr fontId="2"/>
  </si>
  <si>
    <t>とんかつ</t>
    <phoneticPr fontId="2"/>
  </si>
  <si>
    <t>エンたん</t>
    <phoneticPr fontId="2"/>
  </si>
  <si>
    <t>ぷよ</t>
    <phoneticPr fontId="2"/>
  </si>
  <si>
    <t>パウダー</t>
    <phoneticPr fontId="2"/>
  </si>
  <si>
    <t>ぽぽ</t>
    <phoneticPr fontId="2"/>
  </si>
  <si>
    <t>犬</t>
    <phoneticPr fontId="2"/>
  </si>
  <si>
    <t>かいこ</t>
    <phoneticPr fontId="2"/>
  </si>
  <si>
    <t>でびる</t>
    <phoneticPr fontId="2"/>
  </si>
  <si>
    <t>えいち</t>
    <phoneticPr fontId="2"/>
  </si>
  <si>
    <t>ふくちゃん</t>
    <phoneticPr fontId="2"/>
  </si>
  <si>
    <t>マニッシュボーイ</t>
    <phoneticPr fontId="2"/>
  </si>
  <si>
    <t>マッハ加藤</t>
    <phoneticPr fontId="2"/>
  </si>
  <si>
    <t>ろびん</t>
    <phoneticPr fontId="2"/>
  </si>
  <si>
    <t>桜花</t>
    <phoneticPr fontId="2"/>
  </si>
  <si>
    <t>ナギシン</t>
    <phoneticPr fontId="2"/>
  </si>
  <si>
    <t>ぐっち</t>
    <phoneticPr fontId="2"/>
  </si>
  <si>
    <t>東京ジャッキー</t>
    <phoneticPr fontId="3"/>
  </si>
  <si>
    <t>しゃーく</t>
    <phoneticPr fontId="3"/>
  </si>
  <si>
    <t>ホームステイアキラ</t>
    <phoneticPr fontId="3"/>
  </si>
  <si>
    <t>やつき</t>
    <phoneticPr fontId="3"/>
  </si>
  <si>
    <t>マサヲ</t>
    <phoneticPr fontId="3"/>
  </si>
  <si>
    <t>ししゃも</t>
    <phoneticPr fontId="3"/>
  </si>
  <si>
    <t>しわ</t>
    <phoneticPr fontId="3"/>
  </si>
  <si>
    <t>ジョセフ</t>
    <phoneticPr fontId="3"/>
  </si>
  <si>
    <t>レオラオ</t>
    <phoneticPr fontId="3"/>
  </si>
  <si>
    <t>ゑかし</t>
    <phoneticPr fontId="3"/>
  </si>
  <si>
    <t>わさこん</t>
    <phoneticPr fontId="3"/>
  </si>
  <si>
    <t>ヴォルグ</t>
    <phoneticPr fontId="3"/>
  </si>
  <si>
    <t>もりを</t>
    <phoneticPr fontId="3"/>
  </si>
  <si>
    <t>SHU</t>
    <phoneticPr fontId="3"/>
  </si>
  <si>
    <t>でんせつえすぴ～</t>
    <phoneticPr fontId="3"/>
  </si>
  <si>
    <t>ばすた～</t>
    <phoneticPr fontId="3"/>
  </si>
  <si>
    <t>筒香嘉子(華)</t>
    <phoneticPr fontId="3"/>
  </si>
  <si>
    <t>カルティカ</t>
    <phoneticPr fontId="3"/>
  </si>
  <si>
    <t>ちのっぴ</t>
    <phoneticPr fontId="3"/>
  </si>
  <si>
    <t>キスケミカル</t>
    <phoneticPr fontId="3"/>
  </si>
  <si>
    <t>マスク・ド・ヒジテツ</t>
    <phoneticPr fontId="3"/>
  </si>
  <si>
    <t>ちんぱん</t>
    <phoneticPr fontId="3"/>
  </si>
  <si>
    <t>ほさか</t>
    <phoneticPr fontId="3"/>
  </si>
  <si>
    <t>たら</t>
    <phoneticPr fontId="3"/>
  </si>
  <si>
    <t>ハマラウ</t>
    <phoneticPr fontId="3"/>
  </si>
  <si>
    <t>ゾンレノン</t>
    <phoneticPr fontId="3"/>
  </si>
  <si>
    <t>まんまい</t>
    <phoneticPr fontId="3"/>
  </si>
  <si>
    <t>ちのブラッド</t>
    <phoneticPr fontId="3"/>
  </si>
  <si>
    <t>ごなつよ</t>
    <phoneticPr fontId="3"/>
  </si>
  <si>
    <t>こえど</t>
    <phoneticPr fontId="3"/>
  </si>
  <si>
    <t>ゴルゴンゾーラ</t>
    <phoneticPr fontId="3"/>
  </si>
  <si>
    <t>えちご</t>
    <phoneticPr fontId="3"/>
  </si>
  <si>
    <t>間久見</t>
    <phoneticPr fontId="3"/>
  </si>
  <si>
    <t>satoshi</t>
    <phoneticPr fontId="3"/>
  </si>
  <si>
    <t>ナナホシ</t>
    <phoneticPr fontId="3"/>
  </si>
  <si>
    <t>ゆーじ</t>
    <phoneticPr fontId="3"/>
  </si>
  <si>
    <t>OZMO</t>
    <phoneticPr fontId="3"/>
  </si>
  <si>
    <t>おもらし</t>
    <phoneticPr fontId="3"/>
  </si>
  <si>
    <t>よしの</t>
    <phoneticPr fontId="3"/>
  </si>
  <si>
    <t>かげつ</t>
    <phoneticPr fontId="3"/>
  </si>
  <si>
    <t>いおりん</t>
    <phoneticPr fontId="3"/>
  </si>
  <si>
    <t>MJ</t>
    <phoneticPr fontId="3"/>
  </si>
  <si>
    <t>みひまる</t>
    <phoneticPr fontId="3"/>
  </si>
  <si>
    <t>てっくん</t>
    <phoneticPr fontId="3"/>
  </si>
  <si>
    <t>さとやん</t>
    <phoneticPr fontId="3"/>
  </si>
  <si>
    <t>ガダルカナル</t>
    <phoneticPr fontId="3"/>
  </si>
  <si>
    <t>ちだあく</t>
    <phoneticPr fontId="3"/>
  </si>
  <si>
    <t>かべごん</t>
    <phoneticPr fontId="3"/>
  </si>
  <si>
    <t>マグナム</t>
    <phoneticPr fontId="3"/>
  </si>
  <si>
    <t>あむざん</t>
    <phoneticPr fontId="3"/>
  </si>
  <si>
    <t>ジン</t>
    <phoneticPr fontId="3"/>
  </si>
  <si>
    <t>せろり</t>
    <phoneticPr fontId="3"/>
  </si>
  <si>
    <t>西ダル</t>
    <phoneticPr fontId="3"/>
  </si>
  <si>
    <t>ふ～ど</t>
    <phoneticPr fontId="3"/>
  </si>
  <si>
    <t>ティア</t>
    <phoneticPr fontId="3"/>
  </si>
  <si>
    <t>TTR</t>
    <phoneticPr fontId="3"/>
  </si>
  <si>
    <t>ジンウ</t>
    <phoneticPr fontId="3"/>
  </si>
  <si>
    <t>ゼットマン</t>
    <phoneticPr fontId="3"/>
  </si>
  <si>
    <t>まんちゃん</t>
    <phoneticPr fontId="3"/>
  </si>
  <si>
    <t>うたまる</t>
    <phoneticPr fontId="3"/>
  </si>
  <si>
    <t>もも</t>
    <phoneticPr fontId="3"/>
  </si>
  <si>
    <t>おゆうぎじじい。</t>
    <phoneticPr fontId="3"/>
  </si>
  <si>
    <t>ハイパーボーナス</t>
    <phoneticPr fontId="3"/>
  </si>
  <si>
    <t>タモ3</t>
    <phoneticPr fontId="3"/>
  </si>
  <si>
    <t>パンチ・ザ・センプー</t>
    <phoneticPr fontId="3"/>
  </si>
  <si>
    <t>おだたむ</t>
    <phoneticPr fontId="3"/>
  </si>
  <si>
    <t>よすが</t>
    <phoneticPr fontId="3"/>
  </si>
  <si>
    <t>ひらがなであおき</t>
    <phoneticPr fontId="3"/>
  </si>
  <si>
    <t>つちくも</t>
    <phoneticPr fontId="3"/>
  </si>
  <si>
    <t>ドンパッチ</t>
    <phoneticPr fontId="3"/>
  </si>
  <si>
    <t>ノリフ</t>
    <phoneticPr fontId="3"/>
  </si>
  <si>
    <t>ぼこみち</t>
    <phoneticPr fontId="3"/>
  </si>
  <si>
    <t>こっつん</t>
    <phoneticPr fontId="3"/>
  </si>
  <si>
    <t>ヤサカゲ</t>
    <phoneticPr fontId="3"/>
  </si>
  <si>
    <t>ホワイトウルフ</t>
    <phoneticPr fontId="3"/>
  </si>
  <si>
    <t>チャンバラウ</t>
    <phoneticPr fontId="3"/>
  </si>
  <si>
    <t>ランカ</t>
    <phoneticPr fontId="3"/>
  </si>
  <si>
    <t>KING</t>
    <phoneticPr fontId="3"/>
  </si>
  <si>
    <t>ハゲハゲ－30</t>
    <phoneticPr fontId="3"/>
  </si>
  <si>
    <t>なめネコ</t>
    <phoneticPr fontId="3"/>
  </si>
  <si>
    <t>ニステル</t>
    <phoneticPr fontId="3"/>
  </si>
  <si>
    <t>りょあい</t>
    <phoneticPr fontId="3"/>
  </si>
  <si>
    <t>かいぶつ</t>
    <phoneticPr fontId="3"/>
  </si>
  <si>
    <t>FP</t>
    <phoneticPr fontId="3"/>
  </si>
  <si>
    <t>どんぶり</t>
    <phoneticPr fontId="3"/>
  </si>
  <si>
    <t>いいとも</t>
    <phoneticPr fontId="3"/>
  </si>
  <si>
    <t>りょ～ちん</t>
    <phoneticPr fontId="3"/>
  </si>
  <si>
    <t>ザ・ゲリラ</t>
    <phoneticPr fontId="3"/>
  </si>
  <si>
    <t>まぼう</t>
    <phoneticPr fontId="3"/>
  </si>
  <si>
    <t>たらみ</t>
    <phoneticPr fontId="3"/>
  </si>
  <si>
    <t>オニギリ</t>
    <phoneticPr fontId="3"/>
  </si>
  <si>
    <t>RODEO</t>
    <phoneticPr fontId="3"/>
  </si>
  <si>
    <t>ヒデオ</t>
    <phoneticPr fontId="3"/>
  </si>
  <si>
    <t>じょえ</t>
    <phoneticPr fontId="3"/>
  </si>
  <si>
    <t>ちょぱぴ</t>
    <phoneticPr fontId="3"/>
  </si>
  <si>
    <t>いぬじに</t>
    <phoneticPr fontId="3"/>
  </si>
  <si>
    <t>タクヤ</t>
    <phoneticPr fontId="3"/>
  </si>
  <si>
    <t>たもん。</t>
    <phoneticPr fontId="3"/>
  </si>
  <si>
    <t>おーさま(さきすけ)</t>
    <phoneticPr fontId="3"/>
  </si>
  <si>
    <t>ひざ</t>
    <phoneticPr fontId="3"/>
  </si>
  <si>
    <t>たまねぎおやじ(びるぼい)</t>
    <phoneticPr fontId="3"/>
  </si>
  <si>
    <t>YOSUKE</t>
    <phoneticPr fontId="3"/>
  </si>
  <si>
    <t>ダンテ</t>
    <phoneticPr fontId="3"/>
  </si>
  <si>
    <t>ドラゴンウルフ</t>
    <phoneticPr fontId="3"/>
  </si>
  <si>
    <t>まっきぃ</t>
    <phoneticPr fontId="3"/>
  </si>
  <si>
    <t>シュガー</t>
    <phoneticPr fontId="3"/>
  </si>
  <si>
    <t>みらい</t>
    <phoneticPr fontId="3"/>
  </si>
  <si>
    <t>みやび</t>
    <phoneticPr fontId="3"/>
  </si>
  <si>
    <t>二五八</t>
    <phoneticPr fontId="3"/>
  </si>
  <si>
    <t>やからう</t>
    <phoneticPr fontId="3"/>
  </si>
  <si>
    <t>SHENRON</t>
    <phoneticPr fontId="3"/>
  </si>
  <si>
    <t>The MAN</t>
    <phoneticPr fontId="3"/>
  </si>
  <si>
    <t>しょうちゃん</t>
    <phoneticPr fontId="3"/>
  </si>
  <si>
    <t>ピエール</t>
    <phoneticPr fontId="3"/>
  </si>
  <si>
    <t>まさツ★</t>
    <phoneticPr fontId="3"/>
  </si>
  <si>
    <t>ヤシ</t>
    <phoneticPr fontId="3"/>
  </si>
  <si>
    <t>がちゃらう</t>
    <phoneticPr fontId="3"/>
  </si>
  <si>
    <t>ぽち</t>
    <phoneticPr fontId="3"/>
  </si>
  <si>
    <t>シベりあ～な</t>
    <phoneticPr fontId="3"/>
  </si>
  <si>
    <t>フェルナンディオ</t>
    <phoneticPr fontId="3"/>
  </si>
  <si>
    <t>JACKY BOY</t>
    <phoneticPr fontId="3"/>
  </si>
  <si>
    <t>イトシュン</t>
    <phoneticPr fontId="3"/>
  </si>
  <si>
    <t>カシン</t>
    <phoneticPr fontId="3"/>
  </si>
  <si>
    <t>しまいち</t>
    <phoneticPr fontId="3"/>
  </si>
  <si>
    <t>ブヒ</t>
    <phoneticPr fontId="3"/>
  </si>
  <si>
    <t>アナコッポラウ</t>
    <phoneticPr fontId="3"/>
  </si>
  <si>
    <t>いたずら</t>
    <phoneticPr fontId="3"/>
  </si>
  <si>
    <t>たか4</t>
    <phoneticPr fontId="3"/>
  </si>
  <si>
    <t>ちっぷ☆らふぁ～る</t>
    <phoneticPr fontId="3"/>
  </si>
  <si>
    <t>ドラぶれいず</t>
    <phoneticPr fontId="3"/>
  </si>
  <si>
    <t>バーム</t>
    <phoneticPr fontId="3"/>
  </si>
  <si>
    <t>不動アキラ</t>
    <phoneticPr fontId="3"/>
  </si>
  <si>
    <t>COBURA</t>
    <phoneticPr fontId="3"/>
  </si>
  <si>
    <t>Rafa</t>
    <phoneticPr fontId="3"/>
  </si>
  <si>
    <t>ケン</t>
    <phoneticPr fontId="3"/>
  </si>
  <si>
    <t>ささき</t>
    <phoneticPr fontId="3"/>
  </si>
  <si>
    <t>へるる</t>
    <phoneticPr fontId="3"/>
  </si>
  <si>
    <t>ムクチ</t>
    <phoneticPr fontId="3"/>
  </si>
  <si>
    <t>BASS</t>
    <phoneticPr fontId="3"/>
  </si>
  <si>
    <t>くりたろう</t>
    <phoneticPr fontId="3"/>
  </si>
  <si>
    <t>ケラウズランブラ</t>
    <phoneticPr fontId="3"/>
  </si>
  <si>
    <t>ちるぐ</t>
    <phoneticPr fontId="3"/>
  </si>
  <si>
    <t>はるえ</t>
    <phoneticPr fontId="3"/>
  </si>
  <si>
    <t>ふぅ</t>
    <phoneticPr fontId="3"/>
  </si>
  <si>
    <t>ペステンYAWA</t>
    <phoneticPr fontId="3"/>
  </si>
  <si>
    <t>マルーン</t>
    <phoneticPr fontId="3"/>
  </si>
  <si>
    <t>マルスケ</t>
    <phoneticPr fontId="3"/>
  </si>
  <si>
    <t>ミリオ</t>
    <phoneticPr fontId="3"/>
  </si>
  <si>
    <t>らいだお</t>
    <phoneticPr fontId="3"/>
  </si>
  <si>
    <t>べろきゅん</t>
    <phoneticPr fontId="3"/>
  </si>
  <si>
    <t>ギドスパリオ</t>
    <phoneticPr fontId="3"/>
  </si>
  <si>
    <t>きおなｗｗ</t>
    <phoneticPr fontId="3"/>
  </si>
  <si>
    <t>K-2</t>
    <phoneticPr fontId="3"/>
  </si>
  <si>
    <t>かまあげ</t>
    <phoneticPr fontId="3"/>
  </si>
  <si>
    <t>ダイサラ</t>
    <phoneticPr fontId="3"/>
  </si>
  <si>
    <t>チェムル</t>
    <phoneticPr fontId="3"/>
  </si>
  <si>
    <t>ペコラ</t>
    <phoneticPr fontId="3"/>
  </si>
  <si>
    <t>まなつ</t>
    <phoneticPr fontId="3"/>
  </si>
  <si>
    <t>やまだ</t>
    <phoneticPr fontId="3"/>
  </si>
  <si>
    <t>上サラ</t>
    <phoneticPr fontId="3"/>
  </si>
  <si>
    <t>漁師</t>
    <phoneticPr fontId="3"/>
  </si>
  <si>
    <t>Coke</t>
    <phoneticPr fontId="3"/>
  </si>
  <si>
    <t>GDK</t>
    <phoneticPr fontId="3"/>
  </si>
  <si>
    <t>Hori</t>
    <phoneticPr fontId="3"/>
  </si>
  <si>
    <t>Ｎｏｒｉ438</t>
    <phoneticPr fontId="3"/>
  </si>
  <si>
    <t>いっちゃ。</t>
    <phoneticPr fontId="3"/>
  </si>
  <si>
    <t>おこさま</t>
    <phoneticPr fontId="3"/>
  </si>
  <si>
    <t>ゲム</t>
    <phoneticPr fontId="3"/>
  </si>
  <si>
    <t>こびぃ</t>
    <phoneticPr fontId="3"/>
  </si>
  <si>
    <t>コミナム</t>
    <phoneticPr fontId="3"/>
  </si>
  <si>
    <t>さかもと</t>
    <phoneticPr fontId="3"/>
  </si>
  <si>
    <t>サントラ</t>
    <phoneticPr fontId="3"/>
  </si>
  <si>
    <t>ジャバウォック</t>
    <phoneticPr fontId="3"/>
  </si>
  <si>
    <t>しょっちん</t>
    <phoneticPr fontId="3"/>
  </si>
  <si>
    <t>チャオズ</t>
    <phoneticPr fontId="3"/>
  </si>
  <si>
    <t>ツチノコプロ</t>
    <phoneticPr fontId="3"/>
  </si>
  <si>
    <t>トム</t>
    <phoneticPr fontId="3"/>
  </si>
  <si>
    <t>とんべりくん</t>
    <phoneticPr fontId="3"/>
  </si>
  <si>
    <t>にぶいち</t>
    <phoneticPr fontId="3"/>
  </si>
  <si>
    <t>ヒザこぞう！</t>
    <phoneticPr fontId="3"/>
  </si>
  <si>
    <t>ふるしちょふ</t>
    <phoneticPr fontId="3"/>
  </si>
  <si>
    <t>まさとさま</t>
    <phoneticPr fontId="3"/>
  </si>
  <si>
    <t>みんみ</t>
    <phoneticPr fontId="3"/>
  </si>
  <si>
    <t>モンちゃん</t>
    <phoneticPr fontId="3"/>
  </si>
  <si>
    <t>よろしこ</t>
    <phoneticPr fontId="3"/>
  </si>
  <si>
    <t>リオンマシン</t>
    <phoneticPr fontId="3"/>
  </si>
  <si>
    <t>夏睦共闘会-課長-</t>
    <phoneticPr fontId="3"/>
  </si>
  <si>
    <t>夏睦共闘会-代表-</t>
    <phoneticPr fontId="3"/>
  </si>
  <si>
    <t>とんぷう</t>
    <phoneticPr fontId="3"/>
  </si>
  <si>
    <t>シンセラ</t>
    <phoneticPr fontId="3"/>
  </si>
  <si>
    <t>あな</t>
    <phoneticPr fontId="3"/>
  </si>
  <si>
    <t>ｈ</t>
    <phoneticPr fontId="3"/>
  </si>
  <si>
    <t>きっさ</t>
    <phoneticPr fontId="3"/>
  </si>
  <si>
    <t>くま</t>
    <phoneticPr fontId="3"/>
  </si>
  <si>
    <t>こいわい</t>
    <phoneticPr fontId="3"/>
  </si>
  <si>
    <t>しらす</t>
    <phoneticPr fontId="3"/>
  </si>
  <si>
    <t>ダビ</t>
    <phoneticPr fontId="3"/>
  </si>
  <si>
    <t>ねも</t>
    <phoneticPr fontId="3"/>
  </si>
  <si>
    <t>らいあん</t>
    <phoneticPr fontId="3"/>
  </si>
  <si>
    <t>餅A</t>
    <phoneticPr fontId="3"/>
  </si>
  <si>
    <t>すべり</t>
    <phoneticPr fontId="3"/>
  </si>
  <si>
    <t>ちげ</t>
    <phoneticPr fontId="3"/>
  </si>
  <si>
    <t>バーニングマン</t>
    <phoneticPr fontId="3"/>
  </si>
  <si>
    <t>あなすい</t>
    <phoneticPr fontId="3"/>
  </si>
  <si>
    <t>～</t>
    <phoneticPr fontId="3"/>
  </si>
  <si>
    <t>jigsaw</t>
    <phoneticPr fontId="3"/>
  </si>
  <si>
    <t>KampferKZ</t>
    <phoneticPr fontId="3"/>
  </si>
  <si>
    <t>kan</t>
    <phoneticPr fontId="3"/>
  </si>
  <si>
    <t>L'Arc～er～シゲル</t>
    <phoneticPr fontId="3"/>
  </si>
  <si>
    <t>sound track-A</t>
    <phoneticPr fontId="3"/>
  </si>
  <si>
    <t>アキレス</t>
    <phoneticPr fontId="3"/>
  </si>
  <si>
    <t>あな５</t>
    <phoneticPr fontId="3"/>
  </si>
  <si>
    <t>いいちこ</t>
    <phoneticPr fontId="3"/>
  </si>
  <si>
    <t>いろり</t>
    <phoneticPr fontId="3"/>
  </si>
  <si>
    <t>ヴェノム１３</t>
    <phoneticPr fontId="3"/>
  </si>
  <si>
    <t>ウラウ</t>
    <phoneticPr fontId="3"/>
  </si>
  <si>
    <t>エアロ</t>
    <phoneticPr fontId="3"/>
  </si>
  <si>
    <t>えの</t>
    <phoneticPr fontId="3"/>
  </si>
  <si>
    <t>おもさん</t>
    <phoneticPr fontId="3"/>
  </si>
  <si>
    <t>カエサル</t>
    <phoneticPr fontId="3"/>
  </si>
  <si>
    <t>カゲオ</t>
    <phoneticPr fontId="3"/>
  </si>
  <si>
    <t>キャナーイ</t>
    <phoneticPr fontId="3"/>
  </si>
  <si>
    <t>キャロ</t>
    <phoneticPr fontId="3"/>
  </si>
  <si>
    <t>くま</t>
    <phoneticPr fontId="3"/>
  </si>
  <si>
    <t>クリリン</t>
    <phoneticPr fontId="3"/>
  </si>
  <si>
    <t>ゲキカラ</t>
    <phoneticPr fontId="3"/>
  </si>
  <si>
    <t>こうき</t>
    <phoneticPr fontId="3"/>
  </si>
  <si>
    <t>コーノ</t>
    <phoneticPr fontId="3"/>
  </si>
  <si>
    <t>さいじゃく</t>
    <phoneticPr fontId="3"/>
  </si>
  <si>
    <t>サカエダ</t>
    <phoneticPr fontId="3"/>
  </si>
  <si>
    <t>サトヤス</t>
    <phoneticPr fontId="3"/>
  </si>
  <si>
    <t>サム</t>
    <phoneticPr fontId="3"/>
  </si>
  <si>
    <t>さやま</t>
    <phoneticPr fontId="3"/>
  </si>
  <si>
    <t>ジャグラーさん</t>
    <phoneticPr fontId="3"/>
  </si>
  <si>
    <t>シン</t>
    <phoneticPr fontId="3"/>
  </si>
  <si>
    <t>すーさん</t>
    <phoneticPr fontId="3"/>
  </si>
  <si>
    <t>スーパーガンニーさん</t>
    <phoneticPr fontId="3"/>
  </si>
  <si>
    <t>たまごだいじん</t>
    <phoneticPr fontId="3"/>
  </si>
  <si>
    <t>たんぱつ</t>
    <phoneticPr fontId="3"/>
  </si>
  <si>
    <t>ちゃい☆</t>
    <phoneticPr fontId="3"/>
  </si>
  <si>
    <t>ツムリ</t>
    <phoneticPr fontId="3"/>
  </si>
  <si>
    <t>どあら</t>
    <phoneticPr fontId="3"/>
  </si>
  <si>
    <t>とむ</t>
    <phoneticPr fontId="3"/>
  </si>
  <si>
    <t>トモ</t>
    <phoneticPr fontId="3"/>
  </si>
  <si>
    <t>ノーラン・ライアン</t>
    <phoneticPr fontId="3"/>
  </si>
  <si>
    <t>ハジ</t>
    <phoneticPr fontId="3"/>
  </si>
  <si>
    <t>ぱちゃ(けーあおいさん)</t>
    <phoneticPr fontId="3"/>
  </si>
  <si>
    <t>はなメガネ</t>
    <phoneticPr fontId="3"/>
  </si>
  <si>
    <t>ハミチチーン</t>
    <phoneticPr fontId="3"/>
  </si>
  <si>
    <t>パンドラ１</t>
    <phoneticPr fontId="3"/>
  </si>
  <si>
    <t>パンドラ２</t>
    <phoneticPr fontId="3"/>
  </si>
  <si>
    <t>パンドラ３</t>
    <phoneticPr fontId="3"/>
  </si>
  <si>
    <t>パンドラ４</t>
    <phoneticPr fontId="3"/>
  </si>
  <si>
    <t>ほぇ～</t>
    <phoneticPr fontId="3"/>
  </si>
  <si>
    <t>ミドリドン</t>
    <phoneticPr fontId="3"/>
  </si>
  <si>
    <t>みどりまん</t>
    <phoneticPr fontId="3"/>
  </si>
  <si>
    <t>めりっさ</t>
    <phoneticPr fontId="3"/>
  </si>
  <si>
    <t>リアカー</t>
    <phoneticPr fontId="3"/>
  </si>
  <si>
    <t>西</t>
    <phoneticPr fontId="3"/>
  </si>
  <si>
    <t>落胆</t>
    <phoneticPr fontId="3"/>
  </si>
  <si>
    <t>ばぶるす</t>
    <phoneticPr fontId="3"/>
  </si>
  <si>
    <t>あうる</t>
    <phoneticPr fontId="3"/>
  </si>
  <si>
    <t>たまねぎあきら</t>
    <phoneticPr fontId="3"/>
  </si>
  <si>
    <t>ざーまん</t>
    <phoneticPr fontId="3"/>
  </si>
  <si>
    <t>Mr.とおる</t>
    <phoneticPr fontId="3"/>
  </si>
  <si>
    <t xml:space="preserve">チュンチュンわたなべ </t>
    <phoneticPr fontId="3"/>
  </si>
  <si>
    <t xml:space="preserve">ミスターX </t>
    <phoneticPr fontId="3"/>
  </si>
  <si>
    <t>たちこま</t>
    <phoneticPr fontId="3"/>
  </si>
  <si>
    <t>ケント様</t>
    <phoneticPr fontId="3"/>
  </si>
  <si>
    <t>村田源二郎</t>
    <phoneticPr fontId="3"/>
  </si>
  <si>
    <t>Grand Fa</t>
    <phoneticPr fontId="3"/>
  </si>
  <si>
    <t>えさー</t>
    <phoneticPr fontId="3"/>
  </si>
  <si>
    <t>おさる</t>
    <phoneticPr fontId="3"/>
  </si>
  <si>
    <t>かじ</t>
    <phoneticPr fontId="3"/>
  </si>
  <si>
    <t>カジキファイト</t>
    <phoneticPr fontId="3"/>
  </si>
  <si>
    <t>がんちゃん</t>
    <phoneticPr fontId="3"/>
  </si>
  <si>
    <t>げるしぃ</t>
    <phoneticPr fontId="3"/>
  </si>
  <si>
    <t>こんちぇ</t>
    <phoneticPr fontId="3"/>
  </si>
  <si>
    <t>さやま</t>
    <phoneticPr fontId="3"/>
  </si>
  <si>
    <t>シャカ</t>
    <phoneticPr fontId="3"/>
  </si>
  <si>
    <t>しろぬこ</t>
    <phoneticPr fontId="3"/>
  </si>
  <si>
    <t>セルフマン</t>
    <phoneticPr fontId="3"/>
  </si>
  <si>
    <t>せんにん</t>
    <phoneticPr fontId="3"/>
  </si>
  <si>
    <t>つよし</t>
    <phoneticPr fontId="3"/>
  </si>
  <si>
    <t>とたけけ</t>
    <phoneticPr fontId="3"/>
  </si>
  <si>
    <t>パパ</t>
    <phoneticPr fontId="3"/>
  </si>
  <si>
    <t>ブン</t>
    <phoneticPr fontId="3"/>
  </si>
  <si>
    <t>まちだくん</t>
    <phoneticPr fontId="3"/>
  </si>
  <si>
    <t>わち</t>
    <phoneticPr fontId="3"/>
  </si>
  <si>
    <t>ペイン</t>
    <phoneticPr fontId="3"/>
  </si>
  <si>
    <t>くろっち</t>
    <phoneticPr fontId="3"/>
  </si>
  <si>
    <t>スケベイス</t>
    <phoneticPr fontId="3"/>
  </si>
  <si>
    <t>ヒューマンガス</t>
    <phoneticPr fontId="3"/>
  </si>
  <si>
    <t>マン・ザ・サタンシャーク</t>
    <phoneticPr fontId="3"/>
  </si>
  <si>
    <t>会長</t>
    <phoneticPr fontId="3"/>
  </si>
  <si>
    <t>ちびたろう</t>
    <phoneticPr fontId="3"/>
  </si>
  <si>
    <t>いわっち</t>
    <phoneticPr fontId="3"/>
  </si>
  <si>
    <t>たつや</t>
    <phoneticPr fontId="3"/>
  </si>
  <si>
    <t>ヒゲラウ</t>
    <phoneticPr fontId="3"/>
  </si>
  <si>
    <t>わげ</t>
    <phoneticPr fontId="3"/>
  </si>
  <si>
    <t>マイティ</t>
    <phoneticPr fontId="3"/>
  </si>
  <si>
    <t>ゆうちゃ</t>
    <phoneticPr fontId="3"/>
  </si>
  <si>
    <t>新手のスタンド使い</t>
    <phoneticPr fontId="3"/>
  </si>
  <si>
    <t>あどりぶ</t>
    <phoneticPr fontId="3"/>
  </si>
  <si>
    <t>くーた</t>
    <phoneticPr fontId="3"/>
  </si>
  <si>
    <t>ざおりく</t>
    <phoneticPr fontId="3"/>
  </si>
  <si>
    <t>ネオ☆ガセ</t>
    <phoneticPr fontId="3"/>
  </si>
  <si>
    <t>とつぶれ</t>
    <phoneticPr fontId="3"/>
  </si>
  <si>
    <t>ボブチェン</t>
    <phoneticPr fontId="3"/>
  </si>
  <si>
    <t>わっと</t>
    <phoneticPr fontId="3"/>
  </si>
  <si>
    <t>ぷうた</t>
    <phoneticPr fontId="3"/>
  </si>
  <si>
    <t>＠ＡＫＩＲＡ</t>
    <phoneticPr fontId="3"/>
  </si>
  <si>
    <t>ケイスタ</t>
    <phoneticPr fontId="3"/>
  </si>
  <si>
    <t>まこと</t>
    <phoneticPr fontId="3"/>
  </si>
  <si>
    <t>えんび～</t>
    <phoneticPr fontId="3"/>
  </si>
  <si>
    <t>ケジコ</t>
    <phoneticPr fontId="3"/>
  </si>
  <si>
    <t>のん</t>
    <phoneticPr fontId="3"/>
  </si>
  <si>
    <t>やんちゃん☆</t>
    <phoneticPr fontId="3"/>
  </si>
  <si>
    <t>ぺこりん</t>
    <phoneticPr fontId="3"/>
  </si>
  <si>
    <t>ジュリエッタ紗羅</t>
    <phoneticPr fontId="3"/>
  </si>
  <si>
    <t>すぐる</t>
    <phoneticPr fontId="3"/>
  </si>
  <si>
    <t>いらっさ</t>
    <phoneticPr fontId="3"/>
  </si>
  <si>
    <t>いあいげりじゃっきー</t>
    <phoneticPr fontId="3"/>
  </si>
  <si>
    <t>ステファン</t>
    <phoneticPr fontId="3"/>
  </si>
  <si>
    <t>はんぞー</t>
    <phoneticPr fontId="3"/>
  </si>
  <si>
    <t>ガチバン</t>
    <phoneticPr fontId="3"/>
  </si>
  <si>
    <t>ごーぎゃん</t>
    <phoneticPr fontId="3"/>
  </si>
  <si>
    <t>すわこすた</t>
    <phoneticPr fontId="3"/>
  </si>
  <si>
    <t>しゃむ</t>
    <phoneticPr fontId="3"/>
  </si>
  <si>
    <t>ス～パ～オムツマ～ン</t>
    <phoneticPr fontId="3"/>
  </si>
  <si>
    <t>もーぐり</t>
    <phoneticPr fontId="3"/>
  </si>
  <si>
    <t>ちょっぱ～</t>
    <phoneticPr fontId="3"/>
  </si>
  <si>
    <t>ムック</t>
    <phoneticPr fontId="3"/>
  </si>
  <si>
    <t>ヨゴ</t>
    <phoneticPr fontId="3"/>
  </si>
  <si>
    <t>くるぱ～</t>
    <phoneticPr fontId="3"/>
  </si>
  <si>
    <t>げろりっ</t>
    <phoneticPr fontId="3"/>
  </si>
  <si>
    <t>てのり</t>
    <phoneticPr fontId="3"/>
  </si>
  <si>
    <t>ちゃっきー</t>
    <phoneticPr fontId="3"/>
  </si>
  <si>
    <t>AKYM3</t>
    <phoneticPr fontId="3"/>
  </si>
  <si>
    <t>プルート</t>
    <phoneticPr fontId="3"/>
  </si>
  <si>
    <t>きくらげ</t>
    <phoneticPr fontId="3"/>
  </si>
  <si>
    <t>TURBO</t>
    <phoneticPr fontId="3"/>
  </si>
  <si>
    <t>YOU</t>
    <phoneticPr fontId="3"/>
  </si>
  <si>
    <t>うめっち</t>
    <phoneticPr fontId="3"/>
  </si>
  <si>
    <t>しずお</t>
    <phoneticPr fontId="3"/>
  </si>
  <si>
    <t>たけぞぅ</t>
    <phoneticPr fontId="3"/>
  </si>
  <si>
    <t>マイチ</t>
    <phoneticPr fontId="3"/>
  </si>
  <si>
    <t>静流</t>
    <phoneticPr fontId="3"/>
  </si>
  <si>
    <t>ぽろり</t>
    <phoneticPr fontId="3"/>
  </si>
  <si>
    <t>キース</t>
    <phoneticPr fontId="3"/>
  </si>
  <si>
    <t>たね</t>
    <phoneticPr fontId="3"/>
  </si>
  <si>
    <t>ゆう</t>
    <phoneticPr fontId="3"/>
  </si>
  <si>
    <t>にゃんた</t>
    <phoneticPr fontId="3"/>
  </si>
  <si>
    <t>ヨドリバジャッキー</t>
    <phoneticPr fontId="3"/>
  </si>
  <si>
    <t>いつろ</t>
    <phoneticPr fontId="3"/>
  </si>
  <si>
    <t>ぶるは</t>
    <phoneticPr fontId="3"/>
  </si>
  <si>
    <t>けんたろー</t>
    <phoneticPr fontId="3"/>
  </si>
  <si>
    <t>とめ</t>
    <phoneticPr fontId="3"/>
  </si>
  <si>
    <t>やっさん</t>
    <phoneticPr fontId="3"/>
  </si>
  <si>
    <t>こーたろ</t>
    <phoneticPr fontId="3"/>
  </si>
  <si>
    <t>ｷｮﾍ</t>
    <phoneticPr fontId="3"/>
  </si>
  <si>
    <t>しぃちゃん</t>
    <phoneticPr fontId="3"/>
  </si>
  <si>
    <t>じゃんぬ</t>
    <phoneticPr fontId="3"/>
  </si>
  <si>
    <t>しーりーこーと</t>
    <phoneticPr fontId="3"/>
  </si>
  <si>
    <t>バルゴのジャン</t>
    <phoneticPr fontId="3"/>
  </si>
  <si>
    <t>エンたん</t>
    <phoneticPr fontId="3"/>
  </si>
  <si>
    <t>とんかつ</t>
    <phoneticPr fontId="3"/>
  </si>
  <si>
    <t>かいこ</t>
    <phoneticPr fontId="3"/>
  </si>
  <si>
    <t>カァト</t>
    <phoneticPr fontId="3"/>
  </si>
  <si>
    <t>ぷよ</t>
    <phoneticPr fontId="3"/>
  </si>
  <si>
    <t>ぽぽ</t>
    <phoneticPr fontId="3"/>
  </si>
  <si>
    <t>とよちん</t>
    <phoneticPr fontId="3"/>
  </si>
  <si>
    <t>パウダー</t>
    <phoneticPr fontId="3"/>
  </si>
  <si>
    <t>こぐま</t>
    <phoneticPr fontId="3"/>
  </si>
  <si>
    <t>-</t>
  </si>
  <si>
    <t>ジャダ</t>
    <phoneticPr fontId="3"/>
  </si>
  <si>
    <t>グリやん</t>
    <phoneticPr fontId="3"/>
  </si>
  <si>
    <t>ザキヤマさん</t>
    <phoneticPr fontId="3"/>
  </si>
  <si>
    <t>デレステおじさん</t>
    <phoneticPr fontId="3"/>
  </si>
  <si>
    <t>ふくちゃん</t>
    <phoneticPr fontId="3"/>
  </si>
  <si>
    <t>ろびん</t>
    <phoneticPr fontId="3"/>
  </si>
  <si>
    <t>マニッシュボーイ</t>
    <phoneticPr fontId="3"/>
  </si>
  <si>
    <t>おみずウルフ</t>
    <phoneticPr fontId="3"/>
  </si>
  <si>
    <t>今期P</t>
    <rPh sb="0" eb="2">
      <t>コンキ</t>
    </rPh>
    <phoneticPr fontId="3"/>
  </si>
  <si>
    <t>中/北</t>
  </si>
  <si>
    <t>九/沖</t>
  </si>
  <si>
    <t>ポイント</t>
    <phoneticPr fontId="3"/>
  </si>
  <si>
    <t>ゆうちゃ★</t>
  </si>
  <si>
    <t>ちんぱんJ</t>
  </si>
  <si>
    <t>山田哲子（チーママ）</t>
  </si>
  <si>
    <t>筒香嘉子</t>
  </si>
  <si>
    <t>ファインプレー</t>
  </si>
  <si>
    <t>ＳＨＵ</t>
  </si>
  <si>
    <t>青パイ</t>
  </si>
  <si>
    <t>暴れ馬</t>
  </si>
  <si>
    <t>荒い熊☆ラスカル</t>
  </si>
  <si>
    <t>池袋サラ</t>
  </si>
  <si>
    <t>石井プロ</t>
  </si>
  <si>
    <t>板橋ザンギエフ</t>
  </si>
  <si>
    <t>猪</t>
  </si>
  <si>
    <t>越後</t>
  </si>
  <si>
    <t>大野</t>
  </si>
  <si>
    <t>神楽坂ウルフ</t>
  </si>
  <si>
    <t>我流</t>
  </si>
  <si>
    <t>空調</t>
  </si>
  <si>
    <t>栗田</t>
  </si>
  <si>
    <t>ゲームセンター嵐</t>
  </si>
  <si>
    <t>甲府めがね</t>
  </si>
  <si>
    <t>三茶アキラ</t>
  </si>
  <si>
    <t>しべり</t>
  </si>
  <si>
    <t>白ヌコ</t>
  </si>
  <si>
    <t>深愛</t>
  </si>
  <si>
    <t>人造人間</t>
  </si>
  <si>
    <t>新橋組の滝</t>
  </si>
  <si>
    <t>千人斬り</t>
  </si>
  <si>
    <t>タモ３</t>
  </si>
  <si>
    <t>千葉さな子</t>
  </si>
  <si>
    <t>茶坊主</t>
  </si>
  <si>
    <t>東京ばな奈</t>
  </si>
  <si>
    <t>人</t>
  </si>
  <si>
    <t>弥勒</t>
  </si>
  <si>
    <t>夢幻</t>
  </si>
  <si>
    <t>悶吉</t>
  </si>
  <si>
    <t>野菜 In The House</t>
  </si>
  <si>
    <t>らいおん丸</t>
  </si>
  <si>
    <t>りょ</t>
  </si>
  <si>
    <t>運び屋</t>
  </si>
  <si>
    <t>@AKIRA</t>
  </si>
  <si>
    <t>かず君</t>
  </si>
  <si>
    <t>裏大須</t>
  </si>
  <si>
    <t>完全二択♪</t>
  </si>
  <si>
    <t>組長</t>
  </si>
  <si>
    <t>こば次郎</t>
  </si>
  <si>
    <t>スーパーオムツマーン</t>
  </si>
  <si>
    <t>森繁子（ママ）</t>
  </si>
  <si>
    <t>セバ</t>
  </si>
  <si>
    <t>青鷹</t>
  </si>
  <si>
    <t>立ち回りオーメン</t>
  </si>
  <si>
    <t>名古屋あいり～ん</t>
  </si>
  <si>
    <t>華火</t>
  </si>
  <si>
    <t>ペンキ屋さん</t>
  </si>
  <si>
    <t>モコモコ星人</t>
  </si>
  <si>
    <t>デスパイネ沙羅</t>
  </si>
  <si>
    <t>宇治のZAN兄</t>
  </si>
  <si>
    <t>金剛神</t>
  </si>
  <si>
    <t>マニッシュ・ボーイ</t>
  </si>
  <si>
    <t>津古さん</t>
  </si>
  <si>
    <t>大都会</t>
  </si>
  <si>
    <t>地域</t>
    <rPh sb="0" eb="2">
      <t>チイキ</t>
    </rPh>
    <phoneticPr fontId="16"/>
  </si>
  <si>
    <t>関東</t>
  </si>
  <si>
    <t>東京</t>
  </si>
  <si>
    <t>女性</t>
  </si>
  <si>
    <t>BT杯エントリーネーム</t>
    <rPh sb="2" eb="3">
      <t>ハイ</t>
    </rPh>
    <phoneticPr fontId="12"/>
  </si>
  <si>
    <t>祐天寺★羅羽</t>
  </si>
  <si>
    <t>三人のパパ♀♀♂</t>
  </si>
  <si>
    <t>sound-track-A</t>
  </si>
  <si>
    <t>TTR彡☆</t>
  </si>
  <si>
    <t>葉隠龍</t>
  </si>
  <si>
    <t>くるぱー</t>
  </si>
  <si>
    <t>羅漢</t>
  </si>
  <si>
    <t>ゆうたとぅー</t>
  </si>
  <si>
    <t>かげさだ</t>
  </si>
  <si>
    <t>打撃マン</t>
  </si>
  <si>
    <t>ムッキー晶</t>
  </si>
  <si>
    <t>巌流影</t>
  </si>
  <si>
    <t>MOV</t>
  </si>
  <si>
    <t>チクチク</t>
  </si>
  <si>
    <t>カイザー★ソゼ</t>
  </si>
  <si>
    <t>パヲ</t>
  </si>
  <si>
    <t>五郎弐千歳</t>
  </si>
  <si>
    <t>毒ガス王子</t>
  </si>
  <si>
    <t>つーつー</t>
  </si>
  <si>
    <t>中/四</t>
  </si>
  <si>
    <t>メメクラゲ</t>
  </si>
  <si>
    <t>ZERBERUS</t>
  </si>
  <si>
    <t>ハクションラウ魔王</t>
  </si>
  <si>
    <t>コムサラ</t>
  </si>
  <si>
    <t>マッチ</t>
  </si>
  <si>
    <t>大山田カニ商会</t>
  </si>
  <si>
    <t>どめ</t>
  </si>
  <si>
    <t>魔こっちゃん！</t>
  </si>
  <si>
    <t>ﾉﾌﾞﾘﾝ</t>
  </si>
  <si>
    <t>DAS</t>
  </si>
  <si>
    <t>まにまに</t>
  </si>
  <si>
    <t>ラオウ</t>
  </si>
  <si>
    <t>ほりおつぶ</t>
  </si>
  <si>
    <t>新道ジャッキー</t>
  </si>
  <si>
    <t>たもり～ん☆</t>
  </si>
  <si>
    <t>博士</t>
  </si>
  <si>
    <t>こまめスイング</t>
  </si>
  <si>
    <t>ナポレオン</t>
  </si>
  <si>
    <t>クリぼっち</t>
  </si>
  <si>
    <t>こぞ～</t>
  </si>
  <si>
    <t>岡旦那</t>
  </si>
  <si>
    <t>自作マﾆア@びんびん</t>
  </si>
  <si>
    <t>ニステルJ</t>
  </si>
  <si>
    <t>熱写バイマンアキラ</t>
  </si>
  <si>
    <t>ふるしちょふ。</t>
  </si>
  <si>
    <t>魚雷じゃっき～♪</t>
  </si>
  <si>
    <t>翠嵐</t>
  </si>
  <si>
    <t>空桶道＠中尾アキラ</t>
  </si>
  <si>
    <t>ジス</t>
  </si>
  <si>
    <t>やんちゃん</t>
  </si>
  <si>
    <t>ライオンの子</t>
  </si>
  <si>
    <t>狂ちゃん</t>
  </si>
  <si>
    <t>じゃこビン</t>
  </si>
  <si>
    <t>未照合</t>
    <rPh sb="0" eb="1">
      <t>ミ</t>
    </rPh>
    <rPh sb="1" eb="3">
      <t>ショウゴウ</t>
    </rPh>
    <phoneticPr fontId="16"/>
  </si>
  <si>
    <t>地域</t>
    <rPh sb="0" eb="2">
      <t>チイキ</t>
    </rPh>
    <phoneticPr fontId="16"/>
  </si>
  <si>
    <t>723</t>
    <phoneticPr fontId="16"/>
  </si>
  <si>
    <t>空き缶。</t>
  </si>
  <si>
    <t>自作マﾆア@そなた</t>
  </si>
  <si>
    <t>カブ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</si>
</sst>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A-OTF 新ゴ Pro H"/>
      <family val="2"/>
      <charset val="128"/>
    </font>
    <font>
      <b/>
      <sz val="11"/>
      <name val="A-OTF 新ゴ Pro H"/>
      <family val="2"/>
      <charset val="128"/>
    </font>
    <font>
      <sz val="9"/>
      <color indexed="52"/>
      <name val="ＭＳ Ｐゴシック"/>
      <family val="3"/>
      <charset val="128"/>
    </font>
    <font>
      <sz val="16"/>
      <color indexed="5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6.7"/>
      <color indexed="51"/>
      <name val="A-OTF 新ゴ Pro U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5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vertical="center" shrinkToFit="1"/>
    </xf>
    <xf numFmtId="176" fontId="6" fillId="3" borderId="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0" fillId="3" borderId="5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5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left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vertical="center" shrinkToFit="1"/>
    </xf>
    <xf numFmtId="176" fontId="6" fillId="4" borderId="4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1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>
      <alignment vertical="center"/>
    </xf>
    <xf numFmtId="176" fontId="0" fillId="3" borderId="21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>
      <alignment vertical="center"/>
    </xf>
    <xf numFmtId="176" fontId="6" fillId="12" borderId="4" xfId="0" applyNumberFormat="1" applyFont="1" applyFill="1" applyBorder="1" applyAlignment="1">
      <alignment horizontal="center" vertical="center"/>
    </xf>
    <xf numFmtId="0" fontId="6" fillId="13" borderId="4" xfId="0" quotePrefix="1" applyFont="1" applyFill="1" applyBorder="1" applyAlignment="1">
      <alignment vertical="center" shrinkToFit="1"/>
    </xf>
    <xf numFmtId="0" fontId="6" fillId="13" borderId="4" xfId="0" applyFont="1" applyFill="1" applyBorder="1" applyAlignment="1">
      <alignment horizontal="center"/>
    </xf>
    <xf numFmtId="176" fontId="6" fillId="13" borderId="4" xfId="0" applyNumberFormat="1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/>
    </xf>
    <xf numFmtId="0" fontId="6" fillId="12" borderId="4" xfId="0" quotePrefix="1" applyFont="1" applyFill="1" applyBorder="1" applyAlignment="1">
      <alignment vertical="center" shrinkToFit="1"/>
    </xf>
    <xf numFmtId="176" fontId="6" fillId="12" borderId="4" xfId="0" applyNumberFormat="1" applyFont="1" applyFill="1" applyBorder="1" applyAlignment="1">
      <alignment horizontal="center"/>
    </xf>
    <xf numFmtId="0" fontId="0" fillId="12" borderId="4" xfId="0" applyFill="1" applyBorder="1">
      <alignment vertical="center"/>
    </xf>
    <xf numFmtId="0" fontId="0" fillId="12" borderId="10" xfId="0" applyFill="1" applyBorder="1">
      <alignment vertical="center"/>
    </xf>
    <xf numFmtId="176" fontId="6" fillId="13" borderId="4" xfId="0" applyNumberFormat="1" applyFont="1" applyFill="1" applyBorder="1" applyAlignment="1">
      <alignment horizontal="center"/>
    </xf>
    <xf numFmtId="0" fontId="0" fillId="13" borderId="4" xfId="0" applyFill="1" applyBorder="1">
      <alignment vertical="center"/>
    </xf>
    <xf numFmtId="0" fontId="0" fillId="13" borderId="1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1" fillId="5" borderId="12" xfId="0" applyFont="1" applyFill="1" applyBorder="1" applyAlignment="1">
      <alignment horizontal="center" textRotation="90"/>
    </xf>
    <xf numFmtId="0" fontId="0" fillId="0" borderId="0" xfId="0" applyBorder="1" applyAlignment="1">
      <alignment horizontal="left" vertical="center"/>
    </xf>
    <xf numFmtId="0" fontId="6" fillId="13" borderId="4" xfId="0" applyFont="1" applyFill="1" applyBorder="1" applyAlignment="1">
      <alignment vertical="center" shrinkToFit="1"/>
    </xf>
    <xf numFmtId="0" fontId="6" fillId="12" borderId="4" xfId="0" applyFont="1" applyFill="1" applyBorder="1" applyAlignment="1">
      <alignment vertical="center" shrinkToFit="1"/>
    </xf>
    <xf numFmtId="0" fontId="6" fillId="12" borderId="2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6" fillId="12" borderId="2" xfId="0" quotePrefix="1" applyFont="1" applyFill="1" applyBorder="1" applyAlignment="1">
      <alignment vertical="center" shrinkToFit="1"/>
    </xf>
    <xf numFmtId="177" fontId="6" fillId="4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6" xfId="0" quotePrefix="1" applyFont="1" applyFill="1" applyBorder="1" applyAlignment="1">
      <alignment vertical="center" shrinkToFit="1"/>
    </xf>
    <xf numFmtId="0" fontId="5" fillId="2" borderId="31" xfId="0" applyFont="1" applyFill="1" applyBorder="1" applyAlignment="1">
      <alignment horizontal="center"/>
    </xf>
    <xf numFmtId="177" fontId="6" fillId="13" borderId="6" xfId="0" applyNumberFormat="1" applyFont="1" applyFill="1" applyBorder="1" applyAlignment="1">
      <alignment horizontal="center" vertical="center"/>
    </xf>
    <xf numFmtId="177" fontId="6" fillId="12" borderId="4" xfId="0" applyNumberFormat="1" applyFont="1" applyFill="1" applyBorder="1" applyAlignment="1">
      <alignment horizontal="center" vertical="center"/>
    </xf>
    <xf numFmtId="177" fontId="6" fillId="13" borderId="4" xfId="0" applyNumberFormat="1" applyFont="1" applyFill="1" applyBorder="1" applyAlignment="1">
      <alignment horizontal="center" vertical="center"/>
    </xf>
    <xf numFmtId="177" fontId="6" fillId="12" borderId="2" xfId="0" applyNumberFormat="1" applyFont="1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14" borderId="4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7" borderId="0" xfId="0" applyFill="1">
      <alignment vertical="center"/>
    </xf>
    <xf numFmtId="49" fontId="0" fillId="0" borderId="0" xfId="0" applyNumberFormat="1">
      <alignment vertical="center"/>
    </xf>
    <xf numFmtId="38" fontId="0" fillId="0" borderId="4" xfId="2" applyFont="1" applyBorder="1">
      <alignment vertical="center"/>
    </xf>
    <xf numFmtId="38" fontId="15" fillId="0" borderId="4" xfId="2" applyFont="1" applyBorder="1">
      <alignment vertical="center"/>
    </xf>
    <xf numFmtId="38" fontId="0" fillId="20" borderId="4" xfId="2" applyFont="1" applyFill="1" applyBorder="1">
      <alignment vertical="center"/>
    </xf>
    <xf numFmtId="38" fontId="0" fillId="23" borderId="4" xfId="2" applyFont="1" applyFill="1" applyBorder="1">
      <alignment vertical="center"/>
    </xf>
    <xf numFmtId="38" fontId="0" fillId="21" borderId="4" xfId="2" applyFont="1" applyFill="1" applyBorder="1">
      <alignment vertical="center"/>
    </xf>
    <xf numFmtId="38" fontId="0" fillId="22" borderId="4" xfId="2" applyFont="1" applyFill="1" applyBorder="1">
      <alignment vertical="center"/>
    </xf>
    <xf numFmtId="38" fontId="0" fillId="24" borderId="4" xfId="2" applyFont="1" applyFill="1" applyBorder="1">
      <alignment vertical="center"/>
    </xf>
    <xf numFmtId="38" fontId="0" fillId="19" borderId="4" xfId="2" applyFont="1" applyFill="1" applyBorder="1">
      <alignment vertical="center"/>
    </xf>
    <xf numFmtId="177" fontId="6" fillId="13" borderId="10" xfId="0" applyNumberFormat="1" applyFont="1" applyFill="1" applyBorder="1" applyAlignment="1">
      <alignment horizontal="center" vertical="center"/>
    </xf>
    <xf numFmtId="38" fontId="2" fillId="20" borderId="4" xfId="2" applyFont="1" applyFill="1" applyBorder="1">
      <alignment vertical="center"/>
    </xf>
    <xf numFmtId="0" fontId="0" fillId="4" borderId="4" xfId="0" applyFill="1" applyBorder="1" applyAlignment="1">
      <alignment horizontal="center"/>
    </xf>
    <xf numFmtId="176" fontId="6" fillId="13" borderId="4" xfId="0" applyNumberFormat="1" applyFont="1" applyFill="1" applyBorder="1" applyAlignment="1">
      <alignment horizontal="center" vertical="center" shrinkToFit="1"/>
    </xf>
    <xf numFmtId="176" fontId="6" fillId="12" borderId="4" xfId="0" applyNumberFormat="1" applyFont="1" applyFill="1" applyBorder="1" applyAlignment="1">
      <alignment horizontal="center" vertical="center" shrinkToFit="1"/>
    </xf>
    <xf numFmtId="177" fontId="6" fillId="4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>
      <alignment vertical="center"/>
    </xf>
    <xf numFmtId="38" fontId="2" fillId="0" borderId="4" xfId="2" applyFont="1" applyBorder="1">
      <alignment vertical="center"/>
    </xf>
    <xf numFmtId="0" fontId="0" fillId="0" borderId="4" xfId="0" applyFill="1" applyBorder="1">
      <alignment vertical="center"/>
    </xf>
    <xf numFmtId="38" fontId="0" fillId="24" borderId="5" xfId="2" applyFont="1" applyFill="1" applyBorder="1">
      <alignment vertical="center"/>
    </xf>
    <xf numFmtId="38" fontId="2" fillId="0" borderId="5" xfId="2" applyFont="1" applyBorder="1">
      <alignment vertical="center"/>
    </xf>
    <xf numFmtId="0" fontId="0" fillId="18" borderId="4" xfId="0" applyFill="1" applyBorder="1">
      <alignment vertical="center"/>
    </xf>
    <xf numFmtId="49" fontId="0" fillId="18" borderId="4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0" fontId="0" fillId="17" borderId="4" xfId="0" applyFill="1" applyBorder="1">
      <alignment vertical="center"/>
    </xf>
    <xf numFmtId="49" fontId="0" fillId="17" borderId="4" xfId="0" applyNumberFormat="1" applyFill="1" applyBorder="1">
      <alignment vertical="center"/>
    </xf>
    <xf numFmtId="0" fontId="0" fillId="25" borderId="4" xfId="0" applyFill="1" applyBorder="1">
      <alignment vertical="center"/>
    </xf>
    <xf numFmtId="49" fontId="0" fillId="25" borderId="4" xfId="0" applyNumberFormat="1" applyFill="1" applyBorder="1">
      <alignment vertical="center"/>
    </xf>
    <xf numFmtId="177" fontId="6" fillId="12" borderId="10" xfId="0" applyNumberFormat="1" applyFont="1" applyFill="1" applyBorder="1" applyAlignment="1">
      <alignment horizontal="center" vertical="center"/>
    </xf>
    <xf numFmtId="0" fontId="0" fillId="26" borderId="4" xfId="0" applyFill="1" applyBorder="1">
      <alignment vertical="center"/>
    </xf>
    <xf numFmtId="49" fontId="0" fillId="26" borderId="4" xfId="0" applyNumberFormat="1" applyFill="1" applyBorder="1">
      <alignment vertical="center"/>
    </xf>
    <xf numFmtId="0" fontId="11" fillId="5" borderId="27" xfId="0" applyFont="1" applyFill="1" applyBorder="1" applyAlignment="1">
      <alignment horizontal="center" textRotation="90"/>
    </xf>
    <xf numFmtId="0" fontId="0" fillId="4" borderId="11" xfId="0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6" xfId="0" applyFont="1" applyFill="1" applyBorder="1" applyAlignment="1">
      <alignment vertical="center" shrinkToFit="1"/>
    </xf>
    <xf numFmtId="176" fontId="6" fillId="12" borderId="6" xfId="0" applyNumberFormat="1" applyFont="1" applyFill="1" applyBorder="1" applyAlignment="1">
      <alignment horizontal="center" vertical="center"/>
    </xf>
    <xf numFmtId="177" fontId="6" fillId="12" borderId="6" xfId="0" applyNumberFormat="1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horizontal="center" vertical="center" shrinkToFit="1"/>
    </xf>
    <xf numFmtId="176" fontId="6" fillId="12" borderId="30" xfId="0" applyNumberFormat="1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/>
    </xf>
    <xf numFmtId="176" fontId="6" fillId="13" borderId="10" xfId="0" applyNumberFormat="1" applyFont="1" applyFill="1" applyBorder="1" applyAlignment="1">
      <alignment horizontal="center" vertical="center" shrinkToFit="1"/>
    </xf>
    <xf numFmtId="176" fontId="6" fillId="12" borderId="10" xfId="0" applyNumberFormat="1" applyFont="1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176" fontId="6" fillId="13" borderId="2" xfId="0" applyNumberFormat="1" applyFont="1" applyFill="1" applyBorder="1" applyAlignment="1">
      <alignment horizontal="center" vertical="center"/>
    </xf>
    <xf numFmtId="177" fontId="6" fillId="13" borderId="2" xfId="0" applyNumberFormat="1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/>
    </xf>
    <xf numFmtId="176" fontId="6" fillId="13" borderId="5" xfId="0" applyNumberFormat="1" applyFont="1" applyFill="1" applyBorder="1" applyAlignment="1">
      <alignment horizontal="center" vertical="center"/>
    </xf>
    <xf numFmtId="177" fontId="6" fillId="13" borderId="5" xfId="0" applyNumberFormat="1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/>
    </xf>
    <xf numFmtId="0" fontId="6" fillId="12" borderId="35" xfId="0" applyFont="1" applyFill="1" applyBorder="1" applyAlignment="1">
      <alignment horizontal="center"/>
    </xf>
    <xf numFmtId="0" fontId="6" fillId="12" borderId="35" xfId="0" applyFont="1" applyFill="1" applyBorder="1" applyAlignment="1">
      <alignment vertical="center" shrinkToFit="1"/>
    </xf>
    <xf numFmtId="176" fontId="6" fillId="12" borderId="35" xfId="0" applyNumberFormat="1" applyFont="1" applyFill="1" applyBorder="1" applyAlignment="1">
      <alignment horizontal="center" vertical="center"/>
    </xf>
    <xf numFmtId="177" fontId="6" fillId="12" borderId="35" xfId="0" applyNumberFormat="1" applyFont="1" applyFill="1" applyBorder="1" applyAlignment="1">
      <alignment horizontal="center" vertical="center"/>
    </xf>
    <xf numFmtId="176" fontId="6" fillId="12" borderId="35" xfId="0" applyNumberFormat="1" applyFont="1" applyFill="1" applyBorder="1" applyAlignment="1">
      <alignment horizontal="center" vertical="center" shrinkToFit="1"/>
    </xf>
    <xf numFmtId="176" fontId="6" fillId="12" borderId="36" xfId="0" applyNumberFormat="1" applyFont="1" applyFill="1" applyBorder="1" applyAlignment="1">
      <alignment horizontal="center" vertical="center" shrinkToFit="1"/>
    </xf>
    <xf numFmtId="0" fontId="6" fillId="13" borderId="35" xfId="0" applyFont="1" applyFill="1" applyBorder="1" applyAlignment="1">
      <alignment horizontal="center"/>
    </xf>
    <xf numFmtId="0" fontId="6" fillId="13" borderId="35" xfId="0" applyFont="1" applyFill="1" applyBorder="1" applyAlignment="1">
      <alignment vertical="center" shrinkToFit="1"/>
    </xf>
    <xf numFmtId="176" fontId="6" fillId="13" borderId="35" xfId="0" applyNumberFormat="1" applyFont="1" applyFill="1" applyBorder="1" applyAlignment="1">
      <alignment horizontal="center" vertical="center"/>
    </xf>
    <xf numFmtId="177" fontId="6" fillId="13" borderId="35" xfId="0" applyNumberFormat="1" applyFont="1" applyFill="1" applyBorder="1" applyAlignment="1">
      <alignment horizontal="center" vertical="center"/>
    </xf>
    <xf numFmtId="176" fontId="6" fillId="13" borderId="35" xfId="0" applyNumberFormat="1" applyFont="1" applyFill="1" applyBorder="1" applyAlignment="1">
      <alignment horizontal="center" vertical="center" shrinkToFit="1"/>
    </xf>
    <xf numFmtId="176" fontId="6" fillId="13" borderId="36" xfId="0" applyNumberFormat="1" applyFont="1" applyFill="1" applyBorder="1" applyAlignment="1">
      <alignment horizontal="center" vertical="center" shrinkToFit="1"/>
    </xf>
    <xf numFmtId="0" fontId="6" fillId="12" borderId="2" xfId="0" applyFont="1" applyFill="1" applyBorder="1" applyAlignment="1">
      <alignment vertical="center" shrinkToFit="1"/>
    </xf>
    <xf numFmtId="176" fontId="6" fillId="12" borderId="2" xfId="0" applyNumberFormat="1" applyFont="1" applyFill="1" applyBorder="1" applyAlignment="1">
      <alignment horizontal="center" vertical="center"/>
    </xf>
    <xf numFmtId="176" fontId="6" fillId="12" borderId="2" xfId="0" applyNumberFormat="1" applyFont="1" applyFill="1" applyBorder="1" applyAlignment="1">
      <alignment horizontal="center" vertical="center" shrinkToFit="1"/>
    </xf>
    <xf numFmtId="176" fontId="6" fillId="12" borderId="3" xfId="0" applyNumberFormat="1" applyFont="1" applyFill="1" applyBorder="1" applyAlignment="1">
      <alignment horizontal="center" vertical="center" shrinkToFit="1"/>
    </xf>
    <xf numFmtId="0" fontId="6" fillId="13" borderId="26" xfId="0" applyFont="1" applyFill="1" applyBorder="1" applyAlignment="1">
      <alignment horizontal="center"/>
    </xf>
    <xf numFmtId="0" fontId="6" fillId="13" borderId="26" xfId="0" applyFont="1" applyFill="1" applyBorder="1" applyAlignment="1">
      <alignment vertical="center" shrinkToFit="1"/>
    </xf>
    <xf numFmtId="176" fontId="6" fillId="13" borderId="26" xfId="0" applyNumberFormat="1" applyFont="1" applyFill="1" applyBorder="1" applyAlignment="1">
      <alignment horizontal="center" vertical="center"/>
    </xf>
    <xf numFmtId="177" fontId="6" fillId="13" borderId="26" xfId="0" applyNumberFormat="1" applyFont="1" applyFill="1" applyBorder="1" applyAlignment="1">
      <alignment horizontal="center" vertical="center"/>
    </xf>
    <xf numFmtId="176" fontId="6" fillId="13" borderId="26" xfId="0" applyNumberFormat="1" applyFont="1" applyFill="1" applyBorder="1" applyAlignment="1">
      <alignment horizontal="center" vertical="center" shrinkToFit="1"/>
    </xf>
    <xf numFmtId="176" fontId="6" fillId="13" borderId="37" xfId="0" applyNumberFormat="1" applyFont="1" applyFill="1" applyBorder="1" applyAlignment="1">
      <alignment horizontal="center" vertical="center" shrinkToFit="1"/>
    </xf>
    <xf numFmtId="0" fontId="6" fillId="12" borderId="26" xfId="0" applyFont="1" applyFill="1" applyBorder="1" applyAlignment="1">
      <alignment horizontal="center"/>
    </xf>
    <xf numFmtId="176" fontId="6" fillId="12" borderId="26" xfId="0" applyNumberFormat="1" applyFont="1" applyFill="1" applyBorder="1" applyAlignment="1">
      <alignment horizontal="center" vertical="center"/>
    </xf>
    <xf numFmtId="177" fontId="6" fillId="12" borderId="26" xfId="0" applyNumberFormat="1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vertical="center" shrinkToFit="1"/>
    </xf>
    <xf numFmtId="176" fontId="6" fillId="13" borderId="6" xfId="0" applyNumberFormat="1" applyFont="1" applyFill="1" applyBorder="1" applyAlignment="1">
      <alignment horizontal="center" vertical="center"/>
    </xf>
    <xf numFmtId="176" fontId="6" fillId="13" borderId="6" xfId="0" applyNumberFormat="1" applyFont="1" applyFill="1" applyBorder="1" applyAlignment="1">
      <alignment horizontal="center" vertical="center" shrinkToFit="1"/>
    </xf>
    <xf numFmtId="176" fontId="6" fillId="13" borderId="30" xfId="0" applyNumberFormat="1" applyFont="1" applyFill="1" applyBorder="1" applyAlignment="1">
      <alignment horizontal="center" vertical="center" shrinkToFit="1"/>
    </xf>
    <xf numFmtId="0" fontId="6" fillId="13" borderId="2" xfId="0" quotePrefix="1" applyFont="1" applyFill="1" applyBorder="1" applyAlignment="1">
      <alignment vertical="center" shrinkToFit="1"/>
    </xf>
    <xf numFmtId="176" fontId="6" fillId="3" borderId="26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vertical="center" shrinkToFit="1"/>
    </xf>
    <xf numFmtId="176" fontId="6" fillId="4" borderId="6" xfId="0" applyNumberFormat="1" applyFont="1" applyFill="1" applyBorder="1" applyAlignment="1">
      <alignment horizontal="center" vertical="center"/>
    </xf>
    <xf numFmtId="177" fontId="6" fillId="4" borderId="6" xfId="0" applyNumberFormat="1" applyFont="1" applyFill="1" applyBorder="1" applyAlignment="1">
      <alignment horizontal="center" vertical="center"/>
    </xf>
    <xf numFmtId="176" fontId="6" fillId="4" borderId="30" xfId="0" applyNumberFormat="1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vertical="center" shrinkToFit="1"/>
    </xf>
    <xf numFmtId="176" fontId="6" fillId="4" borderId="2" xfId="0" applyNumberFormat="1" applyFont="1" applyFill="1" applyBorder="1" applyAlignment="1">
      <alignment horizontal="center" vertical="center"/>
    </xf>
    <xf numFmtId="177" fontId="6" fillId="4" borderId="2" xfId="0" applyNumberFormat="1" applyFont="1" applyFill="1" applyBorder="1" applyAlignment="1">
      <alignment horizontal="center" vertical="center"/>
    </xf>
    <xf numFmtId="176" fontId="6" fillId="4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 shrinkToFit="1"/>
    </xf>
    <xf numFmtId="176" fontId="6" fillId="3" borderId="6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6" fontId="6" fillId="12" borderId="3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shrinkToFit="1"/>
    </xf>
    <xf numFmtId="176" fontId="6" fillId="3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6" fontId="6" fillId="12" borderId="3" xfId="0" applyNumberFormat="1" applyFont="1" applyFill="1" applyBorder="1" applyAlignment="1">
      <alignment horizontal="center" vertical="center"/>
    </xf>
    <xf numFmtId="0" fontId="6" fillId="12" borderId="6" xfId="0" quotePrefix="1" applyFont="1" applyFill="1" applyBorder="1" applyAlignment="1">
      <alignment vertical="center" shrinkToFit="1"/>
    </xf>
    <xf numFmtId="177" fontId="6" fillId="12" borderId="3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vertical="center" shrinkToFit="1"/>
    </xf>
    <xf numFmtId="49" fontId="6" fillId="4" borderId="4" xfId="0" applyNumberFormat="1" applyFont="1" applyFill="1" applyBorder="1" applyAlignment="1">
      <alignment vertical="center" shrinkToFit="1"/>
    </xf>
    <xf numFmtId="49" fontId="0" fillId="0" borderId="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>
      <alignment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vertical="center" shrinkToFit="1"/>
    </xf>
    <xf numFmtId="176" fontId="6" fillId="4" borderId="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vertical="center" shrinkToFit="1"/>
    </xf>
    <xf numFmtId="177" fontId="6" fillId="3" borderId="6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177" fontId="6" fillId="4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vertical="center" shrinkToFit="1"/>
    </xf>
    <xf numFmtId="177" fontId="6" fillId="3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49" fontId="6" fillId="4" borderId="6" xfId="0" applyNumberFormat="1" applyFont="1" applyFill="1" applyBorder="1" applyAlignment="1">
      <alignment vertical="center" shrinkToFit="1"/>
    </xf>
    <xf numFmtId="177" fontId="6" fillId="4" borderId="30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49" fontId="6" fillId="4" borderId="2" xfId="0" applyNumberFormat="1" applyFont="1" applyFill="1" applyBorder="1" applyAlignment="1">
      <alignment vertical="center" shrinkToFit="1"/>
    </xf>
    <xf numFmtId="177" fontId="6" fillId="4" borderId="3" xfId="0" applyNumberFormat="1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/>
    </xf>
    <xf numFmtId="49" fontId="6" fillId="3" borderId="26" xfId="0" applyNumberFormat="1" applyFont="1" applyFill="1" applyBorder="1" applyAlignment="1">
      <alignment vertical="center" shrinkToFit="1"/>
    </xf>
    <xf numFmtId="177" fontId="6" fillId="3" borderId="26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/>
    </xf>
    <xf numFmtId="176" fontId="0" fillId="3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/>
    </xf>
    <xf numFmtId="0" fontId="6" fillId="13" borderId="26" xfId="0" quotePrefix="1" applyFont="1" applyFill="1" applyBorder="1" applyAlignment="1">
      <alignment vertical="center" shrinkToFit="1"/>
    </xf>
    <xf numFmtId="176" fontId="6" fillId="13" borderId="26" xfId="0" applyNumberFormat="1" applyFont="1" applyFill="1" applyBorder="1" applyAlignment="1">
      <alignment horizontal="center"/>
    </xf>
    <xf numFmtId="0" fontId="0" fillId="13" borderId="26" xfId="0" applyFill="1" applyBorder="1">
      <alignment vertical="center"/>
    </xf>
    <xf numFmtId="0" fontId="0" fillId="13" borderId="37" xfId="0" applyFill="1" applyBorder="1">
      <alignment vertical="center"/>
    </xf>
    <xf numFmtId="176" fontId="6" fillId="12" borderId="6" xfId="0" applyNumberFormat="1" applyFont="1" applyFill="1" applyBorder="1" applyAlignment="1">
      <alignment horizontal="center"/>
    </xf>
    <xf numFmtId="0" fontId="0" fillId="12" borderId="6" xfId="0" applyFill="1" applyBorder="1">
      <alignment vertical="center"/>
    </xf>
    <xf numFmtId="0" fontId="0" fillId="12" borderId="30" xfId="0" applyFill="1" applyBorder="1">
      <alignment vertical="center"/>
    </xf>
    <xf numFmtId="176" fontId="6" fillId="12" borderId="2" xfId="0" applyNumberFormat="1" applyFont="1" applyFill="1" applyBorder="1" applyAlignment="1">
      <alignment horizontal="center"/>
    </xf>
    <xf numFmtId="0" fontId="0" fillId="12" borderId="2" xfId="0" applyFill="1" applyBorder="1">
      <alignment vertical="center"/>
    </xf>
    <xf numFmtId="0" fontId="0" fillId="12" borderId="3" xfId="0" applyFill="1" applyBorder="1">
      <alignment vertical="center"/>
    </xf>
    <xf numFmtId="176" fontId="6" fillId="13" borderId="2" xfId="0" applyNumberFormat="1" applyFont="1" applyFill="1" applyBorder="1" applyAlignment="1">
      <alignment horizontal="center"/>
    </xf>
    <xf numFmtId="0" fontId="0" fillId="13" borderId="2" xfId="0" applyFill="1" applyBorder="1">
      <alignment vertical="center"/>
    </xf>
    <xf numFmtId="0" fontId="0" fillId="13" borderId="3" xfId="0" applyFill="1" applyBorder="1">
      <alignment vertical="center"/>
    </xf>
    <xf numFmtId="0" fontId="6" fillId="12" borderId="26" xfId="0" quotePrefix="1" applyFont="1" applyFill="1" applyBorder="1" applyAlignment="1">
      <alignment vertical="center" shrinkToFit="1"/>
    </xf>
    <xf numFmtId="176" fontId="6" fillId="12" borderId="26" xfId="0" applyNumberFormat="1" applyFont="1" applyFill="1" applyBorder="1" applyAlignment="1">
      <alignment horizontal="center"/>
    </xf>
    <xf numFmtId="0" fontId="0" fillId="12" borderId="26" xfId="0" applyFill="1" applyBorder="1">
      <alignment vertical="center"/>
    </xf>
    <xf numFmtId="0" fontId="0" fillId="12" borderId="37" xfId="0" applyFill="1" applyBorder="1">
      <alignment vertical="center"/>
    </xf>
    <xf numFmtId="176" fontId="6" fillId="13" borderId="6" xfId="0" applyNumberFormat="1" applyFont="1" applyFill="1" applyBorder="1" applyAlignment="1">
      <alignment horizontal="center"/>
    </xf>
    <xf numFmtId="0" fontId="0" fillId="13" borderId="6" xfId="0" applyFill="1" applyBorder="1">
      <alignment vertical="center"/>
    </xf>
    <xf numFmtId="0" fontId="0" fillId="13" borderId="30" xfId="0" applyFill="1" applyBorder="1">
      <alignment vertical="center"/>
    </xf>
    <xf numFmtId="0" fontId="6" fillId="13" borderId="5" xfId="0" quotePrefix="1" applyFont="1" applyFill="1" applyBorder="1" applyAlignment="1">
      <alignment vertical="center" shrinkToFit="1"/>
    </xf>
    <xf numFmtId="176" fontId="6" fillId="13" borderId="5" xfId="0" applyNumberFormat="1" applyFont="1" applyFill="1" applyBorder="1" applyAlignment="1">
      <alignment horizontal="center"/>
    </xf>
    <xf numFmtId="0" fontId="0" fillId="13" borderId="5" xfId="0" applyFill="1" applyBorder="1">
      <alignment vertical="center"/>
    </xf>
    <xf numFmtId="0" fontId="0" fillId="13" borderId="8" xfId="0" applyFill="1" applyBorder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3" borderId="3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shrinkToFit="1"/>
    </xf>
    <xf numFmtId="177" fontId="6" fillId="4" borderId="8" xfId="0" applyNumberFormat="1" applyFont="1" applyFill="1" applyBorder="1" applyAlignment="1">
      <alignment horizontal="center" vertical="center"/>
    </xf>
    <xf numFmtId="38" fontId="0" fillId="0" borderId="4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10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>
      <alignment vertical="center"/>
    </xf>
    <xf numFmtId="0" fontId="13" fillId="0" borderId="0" xfId="1">
      <alignment vertical="center"/>
    </xf>
    <xf numFmtId="56" fontId="13" fillId="0" borderId="0" xfId="1" applyNumberFormat="1">
      <alignment vertical="center"/>
    </xf>
    <xf numFmtId="0" fontId="13" fillId="0" borderId="4" xfId="1" applyBorder="1">
      <alignment vertical="center"/>
    </xf>
    <xf numFmtId="49" fontId="13" fillId="0" borderId="4" xfId="1" applyNumberFormat="1" applyBorder="1">
      <alignment vertical="center"/>
    </xf>
    <xf numFmtId="0" fontId="6" fillId="3" borderId="2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 textRotation="90"/>
    </xf>
    <xf numFmtId="0" fontId="11" fillId="6" borderId="28" xfId="0" applyFont="1" applyFill="1" applyBorder="1" applyAlignment="1">
      <alignment horizontal="center" textRotation="90"/>
    </xf>
    <xf numFmtId="0" fontId="11" fillId="5" borderId="12" xfId="0" applyFont="1" applyFill="1" applyBorder="1" applyAlignment="1">
      <alignment horizontal="center" textRotation="90"/>
    </xf>
    <xf numFmtId="0" fontId="11" fillId="5" borderId="27" xfId="0" applyFont="1" applyFill="1" applyBorder="1" applyAlignment="1">
      <alignment horizontal="center" textRotation="90"/>
    </xf>
    <xf numFmtId="0" fontId="11" fillId="6" borderId="12" xfId="0" applyFont="1" applyFill="1" applyBorder="1" applyAlignment="1">
      <alignment horizontal="center" textRotation="90"/>
    </xf>
    <xf numFmtId="0" fontId="11" fillId="6" borderId="27" xfId="0" applyFont="1" applyFill="1" applyBorder="1" applyAlignment="1">
      <alignment horizontal="center" textRotation="90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6" fillId="3" borderId="17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 textRotation="90"/>
    </xf>
    <xf numFmtId="0" fontId="11" fillId="8" borderId="27" xfId="0" applyFont="1" applyFill="1" applyBorder="1" applyAlignment="1">
      <alignment horizontal="center" textRotation="90"/>
    </xf>
    <xf numFmtId="0" fontId="11" fillId="7" borderId="16" xfId="0" applyFont="1" applyFill="1" applyBorder="1" applyAlignment="1">
      <alignment horizontal="center" textRotation="90"/>
    </xf>
    <xf numFmtId="0" fontId="11" fillId="7" borderId="28" xfId="0" applyFont="1" applyFill="1" applyBorder="1" applyAlignment="1">
      <alignment horizontal="center" textRotation="90"/>
    </xf>
    <xf numFmtId="0" fontId="11" fillId="7" borderId="12" xfId="0" applyFont="1" applyFill="1" applyBorder="1" applyAlignment="1">
      <alignment horizontal="center" textRotation="90"/>
    </xf>
    <xf numFmtId="0" fontId="11" fillId="7" borderId="27" xfId="0" applyFont="1" applyFill="1" applyBorder="1" applyAlignment="1">
      <alignment horizontal="center" textRotation="90"/>
    </xf>
    <xf numFmtId="0" fontId="6" fillId="3" borderId="29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 textRotation="90"/>
    </xf>
    <xf numFmtId="0" fontId="11" fillId="7" borderId="32" xfId="0" applyFont="1" applyFill="1" applyBorder="1" applyAlignment="1">
      <alignment horizontal="center" textRotation="90"/>
    </xf>
    <xf numFmtId="0" fontId="4" fillId="5" borderId="16" xfId="0" applyFont="1" applyFill="1" applyBorder="1" applyAlignment="1">
      <alignment horizontal="center" textRotation="90"/>
    </xf>
    <xf numFmtId="0" fontId="4" fillId="5" borderId="28" xfId="0" applyFont="1" applyFill="1" applyBorder="1" applyAlignment="1">
      <alignment horizontal="center" textRotation="90"/>
    </xf>
    <xf numFmtId="0" fontId="0" fillId="0" borderId="0" xfId="0" applyBorder="1" applyAlignment="1">
      <alignment horizontal="left" vertical="center"/>
    </xf>
    <xf numFmtId="0" fontId="4" fillId="5" borderId="12" xfId="0" applyFont="1" applyFill="1" applyBorder="1" applyAlignment="1">
      <alignment horizontal="center" textRotation="90"/>
    </xf>
    <xf numFmtId="0" fontId="4" fillId="5" borderId="27" xfId="0" applyFont="1" applyFill="1" applyBorder="1" applyAlignment="1">
      <alignment horizontal="center" textRotation="90"/>
    </xf>
    <xf numFmtId="38" fontId="0" fillId="0" borderId="26" xfId="0" applyNumberFormat="1" applyBorder="1" applyAlignment="1">
      <alignment horizontal="right" vertical="center"/>
    </xf>
    <xf numFmtId="38" fontId="0" fillId="0" borderId="5" xfId="0" applyNumberFormat="1" applyBorder="1" applyAlignment="1">
      <alignment horizontal="right" vertic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38" fontId="2" fillId="0" borderId="4" xfId="2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1"/>
    <cellStyle name="標準 3" xfId="3"/>
  </cellStyles>
  <dxfs count="91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112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050" y="810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20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905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55</xdr:row>
      <xdr:rowOff>85725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9050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29</xdr:row>
      <xdr:rowOff>85725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90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68</xdr:row>
      <xdr:rowOff>85725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90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68</xdr:row>
      <xdr:rowOff>85725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90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82</xdr:row>
      <xdr:rowOff>85725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905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905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90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105</xdr:row>
      <xdr:rowOff>85725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19050" y="1670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0</xdr:col>
      <xdr:colOff>57150</xdr:colOff>
      <xdr:row>1</xdr:row>
      <xdr:rowOff>142875</xdr:rowOff>
    </xdr:from>
    <xdr:to>
      <xdr:col>4</xdr:col>
      <xdr:colOff>555017</xdr:colOff>
      <xdr:row>1</xdr:row>
      <xdr:rowOff>1266824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90525"/>
          <a:ext cx="4241192" cy="1123949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96</xdr:row>
      <xdr:rowOff>85725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19050" y="1842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546</xdr:row>
      <xdr:rowOff>4396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050" y="73801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157</xdr:row>
      <xdr:rowOff>85725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9050" y="29217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20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9050" y="4689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50</xdr:row>
      <xdr:rowOff>85725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9050" y="10050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29</xdr:row>
      <xdr:rowOff>85725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9050" y="6357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65</xdr:row>
      <xdr:rowOff>85725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9050" y="12688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65</xdr:row>
      <xdr:rowOff>85725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9050" y="12688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81</xdr:row>
      <xdr:rowOff>85725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9050" y="1567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137</xdr:row>
      <xdr:rowOff>85725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9050" y="25700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115</xdr:row>
      <xdr:rowOff>85725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9050" y="21832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99</xdr:row>
      <xdr:rowOff>85725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19050" y="18842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0</xdr:col>
      <xdr:colOff>57150</xdr:colOff>
      <xdr:row>1</xdr:row>
      <xdr:rowOff>142875</xdr:rowOff>
    </xdr:from>
    <xdr:to>
      <xdr:col>4</xdr:col>
      <xdr:colOff>555017</xdr:colOff>
      <xdr:row>1</xdr:row>
      <xdr:rowOff>1266824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90525"/>
          <a:ext cx="4241192" cy="1123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363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050" y="810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56</xdr:row>
      <xdr:rowOff>85725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297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905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322</xdr:row>
      <xdr:rowOff>85725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9050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306</xdr:row>
      <xdr:rowOff>85725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90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359</xdr:row>
      <xdr:rowOff>85725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905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41</xdr:row>
      <xdr:rowOff>85725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905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21</xdr:row>
      <xdr:rowOff>85725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90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5</xdr:row>
      <xdr:rowOff>85725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19050" y="1670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0</xdr:col>
      <xdr:colOff>57150</xdr:colOff>
      <xdr:row>1</xdr:row>
      <xdr:rowOff>142875</xdr:rowOff>
    </xdr:from>
    <xdr:to>
      <xdr:col>4</xdr:col>
      <xdr:colOff>555017</xdr:colOff>
      <xdr:row>1</xdr:row>
      <xdr:rowOff>1266824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90525"/>
          <a:ext cx="4241192" cy="1123949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58</xdr:row>
      <xdr:rowOff>85725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60</xdr:row>
      <xdr:rowOff>85725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62</xdr:row>
      <xdr:rowOff>85725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64</xdr:row>
      <xdr:rowOff>85725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66</xdr:row>
      <xdr:rowOff>85725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68</xdr:row>
      <xdr:rowOff>85725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70</xdr:row>
      <xdr:rowOff>85725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72</xdr:row>
      <xdr:rowOff>85725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74</xdr:row>
      <xdr:rowOff>85725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76</xdr:row>
      <xdr:rowOff>85725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78</xdr:row>
      <xdr:rowOff>85725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80</xdr:row>
      <xdr:rowOff>85725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82</xdr:row>
      <xdr:rowOff>85725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84</xdr:row>
      <xdr:rowOff>85725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86</xdr:row>
      <xdr:rowOff>85725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88</xdr:row>
      <xdr:rowOff>85725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90</xdr:row>
      <xdr:rowOff>85725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92</xdr:row>
      <xdr:rowOff>85725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94</xdr:row>
      <xdr:rowOff>85725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96</xdr:row>
      <xdr:rowOff>85725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98</xdr:row>
      <xdr:rowOff>85725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100</xdr:row>
      <xdr:rowOff>85725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102</xdr:row>
      <xdr:rowOff>85725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104</xdr:row>
      <xdr:rowOff>85725</xdr:rowOff>
    </xdr:from>
    <xdr:ext cx="184731" cy="264560"/>
    <xdr:sp macro="" textlink="">
      <xdr:nvSpPr>
        <xdr:cNvPr id="38" name="テキスト ボックス 37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106</xdr:row>
      <xdr:rowOff>85725</xdr:rowOff>
    </xdr:from>
    <xdr:ext cx="184731" cy="264560"/>
    <xdr:sp macro="" textlink="">
      <xdr:nvSpPr>
        <xdr:cNvPr id="39" name="テキスト ボックス 38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108</xdr:row>
      <xdr:rowOff>85725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109</xdr:row>
      <xdr:rowOff>85725</xdr:rowOff>
    </xdr:from>
    <xdr:ext cx="184731" cy="264560"/>
    <xdr:sp macro="" textlink="">
      <xdr:nvSpPr>
        <xdr:cNvPr id="45" name="テキスト ボックス 44"/>
        <xdr:cNvSpPr txBox="1"/>
      </xdr:nvSpPr>
      <xdr:spPr>
        <a:xfrm>
          <a:off x="19050" y="348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110</xdr:row>
      <xdr:rowOff>85725</xdr:rowOff>
    </xdr:from>
    <xdr:ext cx="184731" cy="264560"/>
    <xdr:sp macro="" textlink="">
      <xdr:nvSpPr>
        <xdr:cNvPr id="46" name="テキスト ボックス 45"/>
        <xdr:cNvSpPr txBox="1"/>
      </xdr:nvSpPr>
      <xdr:spPr>
        <a:xfrm>
          <a:off x="19050" y="348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111</xdr:row>
      <xdr:rowOff>85725</xdr:rowOff>
    </xdr:from>
    <xdr:ext cx="184731" cy="264560"/>
    <xdr:sp macro="" textlink="">
      <xdr:nvSpPr>
        <xdr:cNvPr id="47" name="テキスト ボックス 46"/>
        <xdr:cNvSpPr txBox="1"/>
      </xdr:nvSpPr>
      <xdr:spPr>
        <a:xfrm>
          <a:off x="19050" y="348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150</xdr:row>
      <xdr:rowOff>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19050" y="348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111</xdr:row>
      <xdr:rowOff>85725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112</xdr:row>
      <xdr:rowOff>85725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113</xdr:row>
      <xdr:rowOff>0</xdr:rowOff>
    </xdr:from>
    <xdr:ext cx="184731" cy="264560"/>
    <xdr:sp macro="" textlink="">
      <xdr:nvSpPr>
        <xdr:cNvPr id="51" name="テキスト ボックス 50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113</xdr:row>
      <xdr:rowOff>85725</xdr:rowOff>
    </xdr:from>
    <xdr:ext cx="184731" cy="264560"/>
    <xdr:sp macro="" textlink="">
      <xdr:nvSpPr>
        <xdr:cNvPr id="52" name="テキスト ボックス 51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114</xdr:row>
      <xdr:rowOff>85725</xdr:rowOff>
    </xdr:from>
    <xdr:ext cx="184731" cy="264560"/>
    <xdr:sp macro="" textlink="">
      <xdr:nvSpPr>
        <xdr:cNvPr id="53" name="テキスト ボックス 52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115</xdr:row>
      <xdr:rowOff>85725</xdr:rowOff>
    </xdr:from>
    <xdr:ext cx="184731" cy="264560"/>
    <xdr:sp macro="" textlink="">
      <xdr:nvSpPr>
        <xdr:cNvPr id="54" name="テキスト ボックス 53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116</xdr:row>
      <xdr:rowOff>85725</xdr:rowOff>
    </xdr:from>
    <xdr:ext cx="184731" cy="264560"/>
    <xdr:sp macro="" textlink="">
      <xdr:nvSpPr>
        <xdr:cNvPr id="55" name="テキスト ボックス 54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117</xdr:row>
      <xdr:rowOff>85725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118</xdr:row>
      <xdr:rowOff>85725</xdr:rowOff>
    </xdr:from>
    <xdr:ext cx="184731" cy="264560"/>
    <xdr:sp macro="" textlink="">
      <xdr:nvSpPr>
        <xdr:cNvPr id="57" name="テキスト ボックス 56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119</xdr:row>
      <xdr:rowOff>85725</xdr:rowOff>
    </xdr:from>
    <xdr:ext cx="184731" cy="264560"/>
    <xdr:sp macro="" textlink="">
      <xdr:nvSpPr>
        <xdr:cNvPr id="58" name="テキスト ボックス 57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120</xdr:row>
      <xdr:rowOff>85725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121</xdr:row>
      <xdr:rowOff>85725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122</xdr:row>
      <xdr:rowOff>85725</xdr:rowOff>
    </xdr:from>
    <xdr:ext cx="184731" cy="264560"/>
    <xdr:sp macro="" textlink="">
      <xdr:nvSpPr>
        <xdr:cNvPr id="61" name="テキスト ボックス 60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150</xdr:row>
      <xdr:rowOff>0</xdr:rowOff>
    </xdr:from>
    <xdr:ext cx="184731" cy="264560"/>
    <xdr:sp macro="" textlink="">
      <xdr:nvSpPr>
        <xdr:cNvPr id="62" name="テキスト ボックス 61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152</xdr:row>
      <xdr:rowOff>0</xdr:rowOff>
    </xdr:from>
    <xdr:ext cx="184731" cy="264560"/>
    <xdr:sp macro="" textlink="">
      <xdr:nvSpPr>
        <xdr:cNvPr id="63" name="テキスト ボックス 62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152</xdr:row>
      <xdr:rowOff>0</xdr:rowOff>
    </xdr:from>
    <xdr:ext cx="184731" cy="264560"/>
    <xdr:sp macro="" textlink="">
      <xdr:nvSpPr>
        <xdr:cNvPr id="64" name="テキスト ボックス 63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154</xdr:row>
      <xdr:rowOff>0</xdr:rowOff>
    </xdr:from>
    <xdr:ext cx="184731" cy="264560"/>
    <xdr:sp macro="" textlink="">
      <xdr:nvSpPr>
        <xdr:cNvPr id="65" name="テキスト ボックス 64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154</xdr:row>
      <xdr:rowOff>0</xdr:rowOff>
    </xdr:from>
    <xdr:ext cx="184731" cy="264560"/>
    <xdr:sp macro="" textlink="">
      <xdr:nvSpPr>
        <xdr:cNvPr id="66" name="テキスト ボックス 65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156</xdr:row>
      <xdr:rowOff>0</xdr:rowOff>
    </xdr:from>
    <xdr:ext cx="184731" cy="264560"/>
    <xdr:sp macro="" textlink="">
      <xdr:nvSpPr>
        <xdr:cNvPr id="67" name="テキスト ボックス 66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156</xdr:row>
      <xdr:rowOff>0</xdr:rowOff>
    </xdr:from>
    <xdr:ext cx="184731" cy="264560"/>
    <xdr:sp macro="" textlink="">
      <xdr:nvSpPr>
        <xdr:cNvPr id="68" name="テキスト ボックス 67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158</xdr:row>
      <xdr:rowOff>0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158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05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905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905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68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9050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21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90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190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90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905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905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905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905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0</xdr:col>
      <xdr:colOff>57150</xdr:colOff>
      <xdr:row>1</xdr:row>
      <xdr:rowOff>142875</xdr:rowOff>
    </xdr:from>
    <xdr:to>
      <xdr:col>4</xdr:col>
      <xdr:colOff>555017</xdr:colOff>
      <xdr:row>1</xdr:row>
      <xdr:rowOff>1266824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90525"/>
          <a:ext cx="4241192" cy="11239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125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050" y="810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125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96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905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112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9050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90</xdr:row>
      <xdr:rowOff>85725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90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31</xdr:row>
      <xdr:rowOff>85725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190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31</xdr:row>
      <xdr:rowOff>85725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90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125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905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125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905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125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90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125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9050" y="1670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0</xdr:col>
      <xdr:colOff>57150</xdr:colOff>
      <xdr:row>1</xdr:row>
      <xdr:rowOff>142875</xdr:rowOff>
    </xdr:from>
    <xdr:to>
      <xdr:col>4</xdr:col>
      <xdr:colOff>555017</xdr:colOff>
      <xdr:row>2</xdr:row>
      <xdr:rowOff>1360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90525"/>
          <a:ext cx="4241192" cy="112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187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3.5"/>
  <cols>
    <col min="1" max="1" width="5.625" customWidth="1"/>
    <col min="2" max="2" width="10.625" customWidth="1"/>
    <col min="3" max="3" width="4.25" customWidth="1"/>
    <col min="4" max="4" width="28.625" customWidth="1"/>
    <col min="5" max="5" width="7.625" style="5" customWidth="1"/>
    <col min="6" max="25" width="4.25" style="5" customWidth="1"/>
  </cols>
  <sheetData>
    <row r="1" spans="1:25" ht="20.100000000000001" customHeight="1" thickBot="1">
      <c r="A1" s="12" t="s">
        <v>366</v>
      </c>
      <c r="B1" s="12"/>
      <c r="C1" s="12"/>
      <c r="D1" s="12"/>
      <c r="E1" s="12"/>
      <c r="F1" s="12"/>
    </row>
    <row r="2" spans="1:25" ht="99.95" customHeight="1">
      <c r="A2" s="29" t="s">
        <v>14</v>
      </c>
      <c r="B2" s="14"/>
      <c r="C2" s="14"/>
      <c r="D2" s="14"/>
      <c r="E2" s="14"/>
      <c r="F2" s="282" t="s">
        <v>11</v>
      </c>
      <c r="G2" s="284" t="s">
        <v>491</v>
      </c>
      <c r="H2" s="284" t="s">
        <v>492</v>
      </c>
      <c r="I2" s="284" t="s">
        <v>493</v>
      </c>
      <c r="J2" s="284" t="s">
        <v>494</v>
      </c>
      <c r="K2" s="284" t="s">
        <v>495</v>
      </c>
      <c r="L2" s="284" t="s">
        <v>496</v>
      </c>
      <c r="M2" s="284" t="s">
        <v>497</v>
      </c>
      <c r="N2" s="284" t="s">
        <v>498</v>
      </c>
      <c r="O2" s="284" t="s">
        <v>499</v>
      </c>
      <c r="P2" s="284" t="s">
        <v>500</v>
      </c>
      <c r="Q2" s="284" t="s">
        <v>501</v>
      </c>
      <c r="R2" s="284" t="s">
        <v>502</v>
      </c>
      <c r="S2" s="284" t="s">
        <v>503</v>
      </c>
      <c r="T2" s="284" t="s">
        <v>504</v>
      </c>
      <c r="U2" s="284" t="s">
        <v>505</v>
      </c>
      <c r="V2" s="284" t="s">
        <v>506</v>
      </c>
      <c r="W2" s="284" t="s">
        <v>507</v>
      </c>
      <c r="X2" s="284" t="s">
        <v>508</v>
      </c>
      <c r="Y2" s="280" t="s">
        <v>509</v>
      </c>
    </row>
    <row r="3" spans="1:25" s="16" customFormat="1" ht="15" customHeight="1" thickBot="1">
      <c r="A3" s="15" t="s">
        <v>18</v>
      </c>
      <c r="B3" s="62" t="s">
        <v>19</v>
      </c>
      <c r="C3" s="63" t="s">
        <v>0</v>
      </c>
      <c r="D3" s="63" t="s">
        <v>2</v>
      </c>
      <c r="E3" s="64" t="s">
        <v>20</v>
      </c>
      <c r="F3" s="283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1"/>
    </row>
    <row r="4" spans="1:25" ht="13.5" customHeight="1">
      <c r="A4" s="61">
        <v>1</v>
      </c>
      <c r="B4" s="117" t="s">
        <v>561</v>
      </c>
      <c r="C4" s="118">
        <f>RANK(E4,$E$4:$E$48)</f>
        <v>1</v>
      </c>
      <c r="D4" s="119" t="s">
        <v>396</v>
      </c>
      <c r="E4" s="120">
        <f t="shared" ref="E4:E35" si="0">SUM(F4:Y4)</f>
        <v>84</v>
      </c>
      <c r="F4" s="121">
        <f>IF(B4="北/東",IFERROR(SUMIFS(関東・東京!$E$4:$E$1019,関東・東京!$B$4:$B$1019,B4,関東・東京!$D$4:$D$1019,D4)+SUMIFS(中･北!$E$4:$E$1149,中･北!$B$4:$B$1149,B4,中･北!$D$4:$D$1149,D4)+SUMIFS(九･沖!$E$4:$E$1004,九･沖!$B$4:$B$1004,B4,九･沖!$D$4:$D$1004,D4),""),"")</f>
        <v>12</v>
      </c>
      <c r="G4" s="122">
        <v>3</v>
      </c>
      <c r="H4" s="122"/>
      <c r="I4" s="122">
        <v>1</v>
      </c>
      <c r="J4" s="122">
        <v>3</v>
      </c>
      <c r="K4" s="122">
        <v>3</v>
      </c>
      <c r="L4" s="122">
        <v>3</v>
      </c>
      <c r="M4" s="122">
        <v>1</v>
      </c>
      <c r="N4" s="122">
        <v>7</v>
      </c>
      <c r="O4" s="122">
        <v>3</v>
      </c>
      <c r="P4" s="122">
        <v>7</v>
      </c>
      <c r="Q4" s="122">
        <v>5</v>
      </c>
      <c r="R4" s="122">
        <v>7</v>
      </c>
      <c r="S4" s="122">
        <v>5</v>
      </c>
      <c r="T4" s="122">
        <v>1</v>
      </c>
      <c r="U4" s="122">
        <v>1</v>
      </c>
      <c r="V4" s="122">
        <v>5</v>
      </c>
      <c r="W4" s="122">
        <v>5</v>
      </c>
      <c r="X4" s="122">
        <v>5</v>
      </c>
      <c r="Y4" s="123">
        <v>7</v>
      </c>
    </row>
    <row r="5" spans="1:25">
      <c r="A5" s="61">
        <v>2</v>
      </c>
      <c r="B5" s="124" t="s">
        <v>561</v>
      </c>
      <c r="C5" s="151">
        <f t="shared" ref="C5:C48" si="1">RANK(E5,$E$4:$E$48)</f>
        <v>2</v>
      </c>
      <c r="D5" s="152" t="s">
        <v>401</v>
      </c>
      <c r="E5" s="153">
        <f t="shared" si="0"/>
        <v>66</v>
      </c>
      <c r="F5" s="154">
        <f>IF(B5="北/東",IFERROR(SUMIFS(関東・東京!$E$4:$E$1019,関東・東京!$B$4:$B$1019,B5,関東・東京!$D$4:$D$1019,D5)+SUMIFS(中･北!$E$4:$E$1149,中･北!$B$4:$B$1149,B5,中･北!$D$4:$D$1149,D5)+SUMIFS(九･沖!$E$4:$E$1004,九･沖!$B$4:$B$1004,B5,九･沖!$D$4:$D$1004,D5),""),"")</f>
        <v>19</v>
      </c>
      <c r="G5" s="155">
        <v>3</v>
      </c>
      <c r="H5" s="155">
        <v>3</v>
      </c>
      <c r="I5" s="155">
        <v>1</v>
      </c>
      <c r="J5" s="155">
        <v>1</v>
      </c>
      <c r="K5" s="155">
        <v>5</v>
      </c>
      <c r="L5" s="155">
        <v>1</v>
      </c>
      <c r="M5" s="155">
        <v>1</v>
      </c>
      <c r="N5" s="155">
        <v>3</v>
      </c>
      <c r="O5" s="155">
        <v>1</v>
      </c>
      <c r="P5" s="155">
        <v>1</v>
      </c>
      <c r="Q5" s="155">
        <v>1</v>
      </c>
      <c r="R5" s="155">
        <v>7</v>
      </c>
      <c r="S5" s="155">
        <v>1</v>
      </c>
      <c r="T5" s="155">
        <v>1</v>
      </c>
      <c r="U5" s="155">
        <v>7</v>
      </c>
      <c r="V5" s="155">
        <v>5</v>
      </c>
      <c r="W5" s="155">
        <v>3</v>
      </c>
      <c r="X5" s="155">
        <v>1</v>
      </c>
      <c r="Y5" s="156">
        <v>1</v>
      </c>
    </row>
    <row r="6" spans="1:25">
      <c r="A6" s="61">
        <v>3</v>
      </c>
      <c r="B6" s="124" t="s">
        <v>561</v>
      </c>
      <c r="C6" s="41">
        <f t="shared" si="1"/>
        <v>3</v>
      </c>
      <c r="D6" s="54" t="s">
        <v>399</v>
      </c>
      <c r="E6" s="37">
        <f t="shared" si="0"/>
        <v>61</v>
      </c>
      <c r="F6" s="73">
        <f>IF(B6="北/東",IFERROR(SUMIFS(関東・東京!$E$4:$E$1019,関東・東京!$B$4:$B$1019,B6,関東・東京!$D$4:$D$1019,D6)+SUMIFS(中･北!$E$4:$E$1149,中･北!$B$4:$B$1149,B6,中･北!$D$4:$D$1149,D6)+SUMIFS(九･沖!$E$4:$E$1004,九･沖!$B$4:$B$1004,B6,九･沖!$D$4:$D$1004,D6),""),"")</f>
        <v>8</v>
      </c>
      <c r="G6" s="98">
        <v>3</v>
      </c>
      <c r="H6" s="98">
        <v>5</v>
      </c>
      <c r="I6" s="98">
        <v>3</v>
      </c>
      <c r="J6" s="98">
        <v>1</v>
      </c>
      <c r="K6" s="98">
        <v>1</v>
      </c>
      <c r="L6" s="98">
        <v>7</v>
      </c>
      <c r="M6" s="98">
        <v>1</v>
      </c>
      <c r="N6" s="98">
        <v>1</v>
      </c>
      <c r="O6" s="98">
        <v>7</v>
      </c>
      <c r="P6" s="98">
        <v>7</v>
      </c>
      <c r="Q6" s="98">
        <v>1</v>
      </c>
      <c r="R6" s="98">
        <v>1</v>
      </c>
      <c r="S6" s="98">
        <v>3</v>
      </c>
      <c r="T6" s="98">
        <v>1</v>
      </c>
      <c r="U6" s="98">
        <v>3</v>
      </c>
      <c r="V6" s="98">
        <v>1</v>
      </c>
      <c r="W6" s="98">
        <v>3</v>
      </c>
      <c r="X6" s="98">
        <v>3</v>
      </c>
      <c r="Y6" s="126">
        <v>1</v>
      </c>
    </row>
    <row r="7" spans="1:25">
      <c r="A7" s="61">
        <v>4</v>
      </c>
      <c r="B7" s="124" t="s">
        <v>561</v>
      </c>
      <c r="C7" s="39">
        <f t="shared" si="1"/>
        <v>4</v>
      </c>
      <c r="D7" s="53" t="s">
        <v>400</v>
      </c>
      <c r="E7" s="40">
        <f t="shared" si="0"/>
        <v>51</v>
      </c>
      <c r="F7" s="74">
        <f>IF(B7="北/東",IFERROR(SUMIFS(関東・東京!$E$4:$E$1019,関東・東京!$B$4:$B$1019,B7,関東・東京!$D$4:$D$1019,D7)+SUMIFS(中･北!$E$4:$E$1149,中･北!$B$4:$B$1149,B7,中･北!$D$4:$D$1149,D7)+SUMIFS(九･沖!$E$4:$E$1004,九･沖!$B$4:$B$1004,B7,九･沖!$D$4:$D$1004,D7),""),"")</f>
        <v>0</v>
      </c>
      <c r="G7" s="97">
        <v>3</v>
      </c>
      <c r="H7" s="97">
        <v>3</v>
      </c>
      <c r="I7" s="97">
        <v>5</v>
      </c>
      <c r="J7" s="97">
        <v>1</v>
      </c>
      <c r="K7" s="97">
        <v>3</v>
      </c>
      <c r="L7" s="97">
        <v>5</v>
      </c>
      <c r="M7" s="97">
        <v>1</v>
      </c>
      <c r="N7" s="97">
        <v>1</v>
      </c>
      <c r="O7" s="97">
        <v>1</v>
      </c>
      <c r="P7" s="97">
        <v>1</v>
      </c>
      <c r="Q7" s="97">
        <v>3</v>
      </c>
      <c r="R7" s="97">
        <v>3</v>
      </c>
      <c r="S7" s="97">
        <v>1</v>
      </c>
      <c r="T7" s="97">
        <v>3</v>
      </c>
      <c r="U7" s="97">
        <v>1</v>
      </c>
      <c r="V7" s="97">
        <v>7</v>
      </c>
      <c r="W7" s="97">
        <v>1</v>
      </c>
      <c r="X7" s="97">
        <v>5</v>
      </c>
      <c r="Y7" s="125">
        <v>3</v>
      </c>
    </row>
    <row r="8" spans="1:25">
      <c r="A8" s="61">
        <v>5</v>
      </c>
      <c r="B8" s="124" t="s">
        <v>561</v>
      </c>
      <c r="C8" s="41">
        <f t="shared" si="1"/>
        <v>5</v>
      </c>
      <c r="D8" s="54" t="s">
        <v>402</v>
      </c>
      <c r="E8" s="37">
        <f t="shared" si="0"/>
        <v>48</v>
      </c>
      <c r="F8" s="73">
        <f>IF(B8="北/東",IFERROR(SUMIFS(関東・東京!$E$4:$E$1019,関東・東京!$B$4:$B$1019,B8,関東・東京!$D$4:$D$1019,D8)+SUMIFS(中･北!$E$4:$E$1149,中･北!$B$4:$B$1149,B8,中･北!$D$4:$D$1149,D8)+SUMIFS(九･沖!$E$4:$E$1004,九･沖!$B$4:$B$1004,B8,九･沖!$D$4:$D$1004,D8),""),"")</f>
        <v>2</v>
      </c>
      <c r="G8" s="98"/>
      <c r="H8" s="98"/>
      <c r="I8" s="98">
        <v>7</v>
      </c>
      <c r="J8" s="98">
        <v>1</v>
      </c>
      <c r="K8" s="98">
        <v>1</v>
      </c>
      <c r="L8" s="98">
        <v>7</v>
      </c>
      <c r="M8" s="98">
        <v>3</v>
      </c>
      <c r="N8" s="98">
        <v>3</v>
      </c>
      <c r="O8" s="98">
        <v>5</v>
      </c>
      <c r="P8" s="98">
        <v>5</v>
      </c>
      <c r="Q8" s="98">
        <v>1</v>
      </c>
      <c r="R8" s="98">
        <v>5</v>
      </c>
      <c r="S8" s="98">
        <v>3</v>
      </c>
      <c r="T8" s="98">
        <v>1</v>
      </c>
      <c r="U8" s="98">
        <v>1</v>
      </c>
      <c r="V8" s="98">
        <v>3</v>
      </c>
      <c r="W8" s="98"/>
      <c r="X8" s="98"/>
      <c r="Y8" s="126"/>
    </row>
    <row r="9" spans="1:25">
      <c r="A9" s="61">
        <v>6</v>
      </c>
      <c r="B9" s="124" t="s">
        <v>561</v>
      </c>
      <c r="C9" s="39">
        <f t="shared" si="1"/>
        <v>6</v>
      </c>
      <c r="D9" s="53" t="s">
        <v>916</v>
      </c>
      <c r="E9" s="40">
        <f t="shared" si="0"/>
        <v>42</v>
      </c>
      <c r="F9" s="74">
        <f>IF(B9="北/東",IFERROR(SUMIFS(関東・東京!$E$4:$E$1019,関東・東京!$B$4:$B$1019,B9,関東・東京!$D$4:$D$1019,D9)+SUMIFS(中･北!$E$4:$E$1149,中･北!$B$4:$B$1149,B9,中･北!$D$4:$D$1149,D9)+SUMIFS(九･沖!$E$4:$E$1004,九･沖!$B$4:$B$1004,B9,九･沖!$D$4:$D$1004,D9),""),"")</f>
        <v>5</v>
      </c>
      <c r="G9" s="97">
        <v>5</v>
      </c>
      <c r="H9" s="97">
        <v>7</v>
      </c>
      <c r="I9" s="97">
        <v>1</v>
      </c>
      <c r="J9" s="97">
        <v>1</v>
      </c>
      <c r="K9" s="97"/>
      <c r="L9" s="97">
        <v>1</v>
      </c>
      <c r="M9" s="97">
        <v>1</v>
      </c>
      <c r="N9" s="97"/>
      <c r="O9" s="97"/>
      <c r="P9" s="97">
        <v>3</v>
      </c>
      <c r="Q9" s="97">
        <v>7</v>
      </c>
      <c r="R9" s="97"/>
      <c r="S9" s="97"/>
      <c r="T9" s="97">
        <v>1</v>
      </c>
      <c r="U9" s="97">
        <v>1</v>
      </c>
      <c r="V9" s="97">
        <v>1</v>
      </c>
      <c r="W9" s="97">
        <v>7</v>
      </c>
      <c r="X9" s="97">
        <v>1</v>
      </c>
      <c r="Y9" s="125"/>
    </row>
    <row r="10" spans="1:25">
      <c r="A10" s="61">
        <v>7</v>
      </c>
      <c r="B10" s="124" t="s">
        <v>561</v>
      </c>
      <c r="C10" s="41">
        <f t="shared" si="1"/>
        <v>7</v>
      </c>
      <c r="D10" s="54" t="s">
        <v>403</v>
      </c>
      <c r="E10" s="37">
        <f t="shared" si="0"/>
        <v>37</v>
      </c>
      <c r="F10" s="73">
        <f>IF(B10="北/東",IFERROR(SUMIFS(関東・東京!$E$4:$E$1019,関東・東京!$B$4:$B$1019,B10,関東・東京!$D$4:$D$1019,D10)+SUMIFS(中･北!$E$4:$E$1149,中･北!$B$4:$B$1149,B10,中･北!$D$4:$D$1149,D10)+SUMIFS(九･沖!$E$4:$E$1004,九･沖!$B$4:$B$1004,B10,九･沖!$D$4:$D$1004,D10),""),"")</f>
        <v>0</v>
      </c>
      <c r="G10" s="98">
        <v>7</v>
      </c>
      <c r="H10" s="98">
        <v>3</v>
      </c>
      <c r="I10" s="98"/>
      <c r="J10" s="98"/>
      <c r="K10" s="98"/>
      <c r="L10" s="98">
        <v>1</v>
      </c>
      <c r="M10" s="98">
        <v>7</v>
      </c>
      <c r="N10" s="98"/>
      <c r="O10" s="98">
        <v>1</v>
      </c>
      <c r="P10" s="98">
        <v>1</v>
      </c>
      <c r="Q10" s="98">
        <v>7</v>
      </c>
      <c r="R10" s="98">
        <v>3</v>
      </c>
      <c r="S10" s="98">
        <v>7</v>
      </c>
      <c r="T10" s="98"/>
      <c r="U10" s="98"/>
      <c r="V10" s="98"/>
      <c r="W10" s="98"/>
      <c r="X10" s="98"/>
      <c r="Y10" s="126"/>
    </row>
    <row r="11" spans="1:25">
      <c r="A11" s="61">
        <v>8</v>
      </c>
      <c r="B11" s="124" t="s">
        <v>561</v>
      </c>
      <c r="C11" s="39">
        <f t="shared" si="1"/>
        <v>8</v>
      </c>
      <c r="D11" s="53" t="s">
        <v>437</v>
      </c>
      <c r="E11" s="40">
        <f t="shared" si="0"/>
        <v>32</v>
      </c>
      <c r="F11" s="74">
        <f>IF(B11="北/東",IFERROR(SUMIFS(関東・東京!$E$4:$E$1019,関東・東京!$B$4:$B$1019,B11,関東・東京!$D$4:$D$1019,D11)+SUMIFS(中･北!$E$4:$E$1149,中･北!$B$4:$B$1149,B11,中･北!$D$4:$D$1149,D11)+SUMIFS(九･沖!$E$4:$E$1004,九･沖!$B$4:$B$1004,B11,九･沖!$D$4:$D$1004,D11),""),"")</f>
        <v>25</v>
      </c>
      <c r="G11" s="97"/>
      <c r="H11" s="97"/>
      <c r="I11" s="97"/>
      <c r="J11" s="97">
        <v>1</v>
      </c>
      <c r="K11" s="97"/>
      <c r="L11" s="97"/>
      <c r="M11" s="97"/>
      <c r="N11" s="97"/>
      <c r="O11" s="97"/>
      <c r="P11" s="97"/>
      <c r="Q11" s="97"/>
      <c r="R11" s="97"/>
      <c r="S11" s="97"/>
      <c r="T11" s="97">
        <v>3</v>
      </c>
      <c r="U11" s="97"/>
      <c r="V11" s="97"/>
      <c r="W11" s="97"/>
      <c r="X11" s="97"/>
      <c r="Y11" s="125">
        <v>3</v>
      </c>
    </row>
    <row r="12" spans="1:25">
      <c r="A12" s="61">
        <v>9</v>
      </c>
      <c r="B12" s="124" t="s">
        <v>561</v>
      </c>
      <c r="C12" s="41">
        <f t="shared" si="1"/>
        <v>9</v>
      </c>
      <c r="D12" s="54" t="s">
        <v>410</v>
      </c>
      <c r="E12" s="37">
        <f t="shared" si="0"/>
        <v>31</v>
      </c>
      <c r="F12" s="73">
        <f>IF(B12="北/東",IFERROR(SUMIFS(関東・東京!$E$4:$E$1019,関東・東京!$B$4:$B$1019,B12,関東・東京!$D$4:$D$1019,D12)+SUMIFS(中･北!$E$4:$E$1149,中･北!$B$4:$B$1149,B12,中･北!$D$4:$D$1149,D12)+SUMIFS(九･沖!$E$4:$E$1004,九･沖!$B$4:$B$1004,B12,九･沖!$D$4:$D$1004,D12),""),"")</f>
        <v>10</v>
      </c>
      <c r="G12" s="98">
        <v>1</v>
      </c>
      <c r="H12" s="98"/>
      <c r="I12" s="98"/>
      <c r="J12" s="98">
        <v>5</v>
      </c>
      <c r="K12" s="98">
        <v>3</v>
      </c>
      <c r="L12" s="98"/>
      <c r="M12" s="98">
        <v>1</v>
      </c>
      <c r="N12" s="98">
        <v>3</v>
      </c>
      <c r="O12" s="98"/>
      <c r="P12" s="98"/>
      <c r="Q12" s="98"/>
      <c r="R12" s="98"/>
      <c r="S12" s="98"/>
      <c r="T12" s="98"/>
      <c r="U12" s="98"/>
      <c r="V12" s="98"/>
      <c r="W12" s="98">
        <v>1</v>
      </c>
      <c r="X12" s="98">
        <v>7</v>
      </c>
      <c r="Y12" s="126"/>
    </row>
    <row r="13" spans="1:25">
      <c r="A13" s="61">
        <v>10</v>
      </c>
      <c r="B13" s="124" t="s">
        <v>561</v>
      </c>
      <c r="C13" s="39">
        <f t="shared" si="1"/>
        <v>10</v>
      </c>
      <c r="D13" s="53" t="s">
        <v>912</v>
      </c>
      <c r="E13" s="40">
        <f t="shared" si="0"/>
        <v>30</v>
      </c>
      <c r="F13" s="74">
        <f>IF(B13="北/東",IFERROR(SUMIFS(関東・東京!$E$4:$E$1019,関東・東京!$B$4:$B$1019,B13,関東・東京!$D$4:$D$1019,D13)+SUMIFS(中･北!$E$4:$E$1149,中･北!$B$4:$B$1149,B13,中･北!$D$4:$D$1149,D13)+SUMIFS(九･沖!$E$4:$E$1004,九･沖!$B$4:$B$1004,B13,九･沖!$D$4:$D$1004,D13),""),"")</f>
        <v>4</v>
      </c>
      <c r="G13" s="97">
        <v>1</v>
      </c>
      <c r="H13" s="97">
        <v>3</v>
      </c>
      <c r="I13" s="97"/>
      <c r="J13" s="97">
        <v>1</v>
      </c>
      <c r="K13" s="97"/>
      <c r="L13" s="97"/>
      <c r="M13" s="97"/>
      <c r="N13" s="97"/>
      <c r="O13" s="97">
        <v>1</v>
      </c>
      <c r="P13" s="97"/>
      <c r="Q13" s="97">
        <v>3</v>
      </c>
      <c r="R13" s="97">
        <v>3</v>
      </c>
      <c r="S13" s="97"/>
      <c r="T13" s="97">
        <v>5</v>
      </c>
      <c r="U13" s="97">
        <v>3</v>
      </c>
      <c r="V13" s="97"/>
      <c r="W13" s="97">
        <v>1</v>
      </c>
      <c r="X13" s="97"/>
      <c r="Y13" s="125">
        <v>5</v>
      </c>
    </row>
    <row r="14" spans="1:25">
      <c r="A14" s="61">
        <v>11</v>
      </c>
      <c r="B14" s="124" t="s">
        <v>561</v>
      </c>
      <c r="C14" s="41">
        <f t="shared" si="1"/>
        <v>11</v>
      </c>
      <c r="D14" s="54" t="s">
        <v>408</v>
      </c>
      <c r="E14" s="37">
        <f t="shared" si="0"/>
        <v>29</v>
      </c>
      <c r="F14" s="73">
        <f>IF(B14="北/東",IFERROR(SUMIFS(関東・東京!$E$4:$E$1019,関東・東京!$B$4:$B$1019,B14,関東・東京!$D$4:$D$1019,D14)+SUMIFS(中･北!$E$4:$E$1149,中･北!$B$4:$B$1149,B14,中･北!$D$4:$D$1149,D14)+SUMIFS(九･沖!$E$4:$E$1004,九･沖!$B$4:$B$1004,B14,九･沖!$D$4:$D$1004,D14),""),"")</f>
        <v>0</v>
      </c>
      <c r="G14" s="98"/>
      <c r="H14" s="98"/>
      <c r="I14" s="98"/>
      <c r="J14" s="98">
        <v>3</v>
      </c>
      <c r="K14" s="98">
        <v>7</v>
      </c>
      <c r="L14" s="98"/>
      <c r="M14" s="98">
        <v>5</v>
      </c>
      <c r="N14" s="98">
        <v>3</v>
      </c>
      <c r="O14" s="98">
        <v>7</v>
      </c>
      <c r="P14" s="98"/>
      <c r="Q14" s="98">
        <v>3</v>
      </c>
      <c r="R14" s="98"/>
      <c r="S14" s="98"/>
      <c r="T14" s="98">
        <v>1</v>
      </c>
      <c r="U14" s="98"/>
      <c r="V14" s="98"/>
      <c r="W14" s="98"/>
      <c r="X14" s="98"/>
      <c r="Y14" s="126"/>
    </row>
    <row r="15" spans="1:25">
      <c r="A15" s="61">
        <v>12</v>
      </c>
      <c r="B15" s="124" t="s">
        <v>561</v>
      </c>
      <c r="C15" s="39">
        <f t="shared" si="1"/>
        <v>12</v>
      </c>
      <c r="D15" s="53" t="s">
        <v>910</v>
      </c>
      <c r="E15" s="40">
        <f t="shared" si="0"/>
        <v>20</v>
      </c>
      <c r="F15" s="74">
        <f>IF(B15="北/東",IFERROR(SUMIFS(関東・東京!$E$4:$E$1019,関東・東京!$B$4:$B$1019,B15,関東・東京!$D$4:$D$1019,D15)+SUMIFS(中･北!$E$4:$E$1149,中･北!$B$4:$B$1149,B15,中･北!$D$4:$D$1149,D15)+SUMIFS(九･沖!$E$4:$E$1004,九･沖!$B$4:$B$1004,B15,九･沖!$D$4:$D$1004,D15),""),"")</f>
        <v>10</v>
      </c>
      <c r="G15" s="97"/>
      <c r="H15" s="97"/>
      <c r="I15" s="97"/>
      <c r="J15" s="97">
        <v>3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125">
        <v>7</v>
      </c>
    </row>
    <row r="16" spans="1:25">
      <c r="A16" s="61">
        <v>13</v>
      </c>
      <c r="B16" s="124" t="s">
        <v>561</v>
      </c>
      <c r="C16" s="41">
        <f t="shared" si="1"/>
        <v>13</v>
      </c>
      <c r="D16" s="54" t="s">
        <v>914</v>
      </c>
      <c r="E16" s="37">
        <f t="shared" si="0"/>
        <v>18</v>
      </c>
      <c r="F16" s="73">
        <f>IF(B16="北/東",IFERROR(SUMIFS(関東・東京!$E$4:$E$1019,関東・東京!$B$4:$B$1019,B16,関東・東京!$D$4:$D$1019,D16)+SUMIFS(中･北!$E$4:$E$1149,中･北!$B$4:$B$1149,B16,中･北!$D$4:$D$1149,D16)+SUMIFS(九･沖!$E$4:$E$1004,九･沖!$B$4:$B$1004,B16,九･沖!$D$4:$D$1004,D16),""),"")</f>
        <v>18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126"/>
    </row>
    <row r="17" spans="1:25">
      <c r="A17" s="61">
        <v>14</v>
      </c>
      <c r="B17" s="124" t="s">
        <v>561</v>
      </c>
      <c r="C17" s="39">
        <f t="shared" si="1"/>
        <v>13</v>
      </c>
      <c r="D17" s="53" t="s">
        <v>915</v>
      </c>
      <c r="E17" s="40">
        <f t="shared" si="0"/>
        <v>18</v>
      </c>
      <c r="F17" s="74">
        <f>IF(B17="北/東",IFERROR(SUMIFS(関東・東京!$E$4:$E$1019,関東・東京!$B$4:$B$1019,B17,関東・東京!$D$4:$D$1019,D17)+SUMIFS(中･北!$E$4:$E$1149,中･北!$B$4:$B$1149,B17,中･北!$D$4:$D$1149,D17)+SUMIFS(九･沖!$E$4:$E$1004,九･沖!$B$4:$B$1004,B17,九･沖!$D$4:$D$1004,D17),""),"")</f>
        <v>18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125"/>
    </row>
    <row r="18" spans="1:25">
      <c r="A18" s="61">
        <v>15</v>
      </c>
      <c r="B18" s="124" t="s">
        <v>561</v>
      </c>
      <c r="C18" s="41">
        <f t="shared" si="1"/>
        <v>15</v>
      </c>
      <c r="D18" s="54" t="s">
        <v>415</v>
      </c>
      <c r="E18" s="37">
        <f t="shared" si="0"/>
        <v>17</v>
      </c>
      <c r="F18" s="73">
        <f>IF(B18="北/東",IFERROR(SUMIFS(関東・東京!$E$4:$E$1019,関東・東京!$B$4:$B$1019,B18,関東・東京!$D$4:$D$1019,D18)+SUMIFS(中･北!$E$4:$E$1149,中･北!$B$4:$B$1149,B18,中･北!$D$4:$D$1149,D18)+SUMIFS(九･沖!$E$4:$E$1004,九･沖!$B$4:$B$1004,B18,九･沖!$D$4:$D$1004,D18),""),"")</f>
        <v>5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>
        <v>1</v>
      </c>
      <c r="T18" s="98">
        <v>5</v>
      </c>
      <c r="U18" s="98"/>
      <c r="V18" s="98">
        <v>3</v>
      </c>
      <c r="W18" s="98"/>
      <c r="X18" s="98"/>
      <c r="Y18" s="126">
        <v>3</v>
      </c>
    </row>
    <row r="19" spans="1:25">
      <c r="A19" s="61">
        <v>16</v>
      </c>
      <c r="B19" s="124" t="s">
        <v>489</v>
      </c>
      <c r="C19" s="39">
        <f t="shared" si="1"/>
        <v>16</v>
      </c>
      <c r="D19" s="53" t="s">
        <v>485</v>
      </c>
      <c r="E19" s="40">
        <f t="shared" si="0"/>
        <v>15</v>
      </c>
      <c r="F19" s="74">
        <f>IF(B19="北/東",IFERROR(SUMIFS(関東・東京!$E$4:$E$1019,関東・東京!$B$4:$B$1019,B19,関東・東京!$D$4:$D$1019,D19)+SUMIFS(中･北!$E$4:$E$1149,中･北!$B$4:$B$1149,B19,中･北!$D$4:$D$1149,D19)+SUMIFS(九･沖!$E$4:$E$1004,九･沖!$B$4:$B$1004,B19,九･沖!$D$4:$D$1004,D19),""),"")</f>
        <v>14</v>
      </c>
      <c r="G19" s="97"/>
      <c r="H19" s="97"/>
      <c r="I19" s="97"/>
      <c r="J19" s="97">
        <v>1</v>
      </c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125"/>
    </row>
    <row r="20" spans="1:25">
      <c r="A20" s="61">
        <v>17</v>
      </c>
      <c r="B20" s="124" t="s">
        <v>561</v>
      </c>
      <c r="C20" s="41">
        <f t="shared" si="1"/>
        <v>17</v>
      </c>
      <c r="D20" s="54" t="s">
        <v>414</v>
      </c>
      <c r="E20" s="37">
        <f t="shared" si="0"/>
        <v>14</v>
      </c>
      <c r="F20" s="73">
        <f>IF(B20="北/東",IFERROR(SUMIFS(関東・東京!$E$4:$E$1019,関東・東京!$B$4:$B$1019,B20,関東・東京!$D$4:$D$1019,D20)+SUMIFS(中･北!$E$4:$E$1149,中･北!$B$4:$B$1149,B20,中･北!$D$4:$D$1149,D20)+SUMIFS(九･沖!$E$4:$E$1004,九･沖!$B$4:$B$1004,B20,九･沖!$D$4:$D$1004,D20),""),"")</f>
        <v>2</v>
      </c>
      <c r="G20" s="98"/>
      <c r="H20" s="98"/>
      <c r="I20" s="98"/>
      <c r="J20" s="98"/>
      <c r="K20" s="98"/>
      <c r="L20" s="98"/>
      <c r="M20" s="98"/>
      <c r="N20" s="98"/>
      <c r="O20" s="98">
        <v>1</v>
      </c>
      <c r="P20" s="98"/>
      <c r="Q20" s="98">
        <v>1</v>
      </c>
      <c r="R20" s="98"/>
      <c r="S20" s="98">
        <v>3</v>
      </c>
      <c r="T20" s="98"/>
      <c r="U20" s="98"/>
      <c r="V20" s="98"/>
      <c r="W20" s="98">
        <v>7</v>
      </c>
      <c r="X20" s="98"/>
      <c r="Y20" s="126"/>
    </row>
    <row r="21" spans="1:25">
      <c r="A21" s="61">
        <v>18</v>
      </c>
      <c r="B21" s="124" t="s">
        <v>561</v>
      </c>
      <c r="C21" s="39">
        <f t="shared" si="1"/>
        <v>18</v>
      </c>
      <c r="D21" s="53" t="s">
        <v>419</v>
      </c>
      <c r="E21" s="40">
        <f t="shared" si="0"/>
        <v>12</v>
      </c>
      <c r="F21" s="74">
        <f>IF(B21="北/東",IFERROR(SUMIFS(関東・東京!$E$4:$E$1019,関東・東京!$B$4:$B$1019,B21,関東・東京!$D$4:$D$1019,D21)+SUMIFS(中･北!$E$4:$E$1149,中･北!$B$4:$B$1149,B21,中･北!$D$4:$D$1149,D21)+SUMIFS(九･沖!$E$4:$E$1004,九･沖!$B$4:$B$1004,B21,九･沖!$D$4:$D$1004,D21),""),"")</f>
        <v>0</v>
      </c>
      <c r="G21" s="97">
        <v>3</v>
      </c>
      <c r="H21" s="97">
        <v>3</v>
      </c>
      <c r="I21" s="97">
        <v>3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>
        <v>3</v>
      </c>
      <c r="V21" s="97"/>
      <c r="W21" s="97"/>
      <c r="X21" s="97"/>
      <c r="Y21" s="125"/>
    </row>
    <row r="22" spans="1:25">
      <c r="A22" s="61">
        <v>19</v>
      </c>
      <c r="B22" s="124" t="s">
        <v>561</v>
      </c>
      <c r="C22" s="41">
        <f t="shared" si="1"/>
        <v>19</v>
      </c>
      <c r="D22" s="54" t="s">
        <v>416</v>
      </c>
      <c r="E22" s="37">
        <f t="shared" si="0"/>
        <v>10</v>
      </c>
      <c r="F22" s="73">
        <f>IF(B22="北/東",IFERROR(SUMIFS(関東・東京!$E$4:$E$1019,関東・東京!$B$4:$B$1019,B22,関東・東京!$D$4:$D$1019,D22)+SUMIFS(中･北!$E$4:$E$1149,中･北!$B$4:$B$1149,B22,中･北!$D$4:$D$1149,D22)+SUMIFS(九･沖!$E$4:$E$1004,九･沖!$B$4:$B$1004,B22,九･沖!$D$4:$D$1004,D22),""),"")</f>
        <v>0</v>
      </c>
      <c r="G22" s="98">
        <v>1</v>
      </c>
      <c r="H22" s="98"/>
      <c r="I22" s="98">
        <v>1</v>
      </c>
      <c r="J22" s="98">
        <v>1</v>
      </c>
      <c r="K22" s="98">
        <v>3</v>
      </c>
      <c r="L22" s="98"/>
      <c r="M22" s="98">
        <v>1</v>
      </c>
      <c r="N22" s="98"/>
      <c r="O22" s="98">
        <v>1</v>
      </c>
      <c r="P22" s="98"/>
      <c r="Q22" s="98">
        <v>1</v>
      </c>
      <c r="R22" s="98"/>
      <c r="S22" s="98"/>
      <c r="T22" s="98"/>
      <c r="U22" s="98"/>
      <c r="V22" s="98"/>
      <c r="W22" s="98"/>
      <c r="X22" s="98"/>
      <c r="Y22" s="126">
        <v>1</v>
      </c>
    </row>
    <row r="23" spans="1:25">
      <c r="A23" s="61">
        <v>20</v>
      </c>
      <c r="B23" s="124" t="s">
        <v>561</v>
      </c>
      <c r="C23" s="39">
        <f t="shared" si="1"/>
        <v>19</v>
      </c>
      <c r="D23" s="53" t="s">
        <v>420</v>
      </c>
      <c r="E23" s="40">
        <f t="shared" si="0"/>
        <v>10</v>
      </c>
      <c r="F23" s="74">
        <f>IF(B23="北/東",IFERROR(SUMIFS(関東・東京!$E$4:$E$1019,関東・東京!$B$4:$B$1019,B23,関東・東京!$D$4:$D$1019,D23)+SUMIFS(中･北!$E$4:$E$1149,中･北!$B$4:$B$1149,B23,中･北!$D$4:$D$1149,D23)+SUMIFS(九･沖!$E$4:$E$1004,九･沖!$B$4:$B$1004,B23,九･沖!$D$4:$D$1004,D23),""),"")</f>
        <v>0</v>
      </c>
      <c r="G23" s="97">
        <v>3</v>
      </c>
      <c r="H23" s="97">
        <v>1</v>
      </c>
      <c r="I23" s="97"/>
      <c r="J23" s="97">
        <v>1</v>
      </c>
      <c r="K23" s="97">
        <v>3</v>
      </c>
      <c r="L23" s="97"/>
      <c r="M23" s="97">
        <v>1</v>
      </c>
      <c r="N23" s="97"/>
      <c r="O23" s="97">
        <v>1</v>
      </c>
      <c r="P23" s="97"/>
      <c r="Q23" s="97"/>
      <c r="R23" s="97"/>
      <c r="S23" s="97"/>
      <c r="T23" s="97"/>
      <c r="U23" s="97"/>
      <c r="V23" s="97"/>
      <c r="W23" s="97"/>
      <c r="X23" s="97"/>
      <c r="Y23" s="125"/>
    </row>
    <row r="24" spans="1:25">
      <c r="A24" s="61">
        <v>21</v>
      </c>
      <c r="B24" s="124" t="s">
        <v>561</v>
      </c>
      <c r="C24" s="41">
        <f t="shared" si="1"/>
        <v>19</v>
      </c>
      <c r="D24" s="54" t="s">
        <v>909</v>
      </c>
      <c r="E24" s="37">
        <f t="shared" si="0"/>
        <v>10</v>
      </c>
      <c r="F24" s="73">
        <f>IF(B24="北/東",IFERROR(SUMIFS(関東・東京!$E$4:$E$1019,関東・東京!$B$4:$B$1019,B24,関東・東京!$D$4:$D$1019,D24)+SUMIFS(中･北!$E$4:$E$1149,中･北!$B$4:$B$1149,B24,中･北!$D$4:$D$1149,D24)+SUMIFS(九･沖!$E$4:$E$1004,九･沖!$B$4:$B$1004,B24,九･沖!$D$4:$D$1004,D24),""),"")</f>
        <v>10</v>
      </c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126"/>
    </row>
    <row r="25" spans="1:25">
      <c r="A25" s="61">
        <v>22</v>
      </c>
      <c r="B25" s="124" t="s">
        <v>561</v>
      </c>
      <c r="C25" s="39">
        <f t="shared" si="1"/>
        <v>19</v>
      </c>
      <c r="D25" s="53" t="s">
        <v>429</v>
      </c>
      <c r="E25" s="40">
        <f t="shared" si="0"/>
        <v>10</v>
      </c>
      <c r="F25" s="74">
        <f>IF(B25="北/東",IFERROR(SUMIFS(関東・東京!$E$4:$E$1019,関東・東京!$B$4:$B$1019,B25,関東・東京!$D$4:$D$1019,D25)+SUMIFS(中･北!$E$4:$E$1149,中･北!$B$4:$B$1149,B25,中･北!$D$4:$D$1149,D25)+SUMIFS(九･沖!$E$4:$E$1004,九･沖!$B$4:$B$1004,B25,九･沖!$D$4:$D$1004,D25),""),"")</f>
        <v>3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>
        <v>7</v>
      </c>
      <c r="U25" s="97"/>
      <c r="V25" s="97"/>
      <c r="W25" s="97"/>
      <c r="X25" s="97"/>
      <c r="Y25" s="125"/>
    </row>
    <row r="26" spans="1:25">
      <c r="A26" s="61">
        <v>23</v>
      </c>
      <c r="B26" s="124" t="s">
        <v>561</v>
      </c>
      <c r="C26" s="41">
        <f t="shared" si="1"/>
        <v>23</v>
      </c>
      <c r="D26" s="54" t="s">
        <v>422</v>
      </c>
      <c r="E26" s="37">
        <f t="shared" si="0"/>
        <v>8</v>
      </c>
      <c r="F26" s="73">
        <f>IF(B26="北/東",IFERROR(SUMIFS(関東・東京!$E$4:$E$1019,関東・東京!$B$4:$B$1019,B26,関東・東京!$D$4:$D$1019,D26)+SUMIFS(中･北!$E$4:$E$1149,中･北!$B$4:$B$1149,B26,中･北!$D$4:$D$1149,D26)+SUMIFS(九･沖!$E$4:$E$1004,九･沖!$B$4:$B$1004,B26,九･沖!$D$4:$D$1004,D26),""),"")</f>
        <v>0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>
        <v>1</v>
      </c>
      <c r="S26" s="98"/>
      <c r="T26" s="98">
        <v>7</v>
      </c>
      <c r="U26" s="98"/>
      <c r="V26" s="98"/>
      <c r="W26" s="98"/>
      <c r="X26" s="98"/>
      <c r="Y26" s="126"/>
    </row>
    <row r="27" spans="1:25">
      <c r="A27" s="61">
        <v>24</v>
      </c>
      <c r="B27" s="124" t="s">
        <v>204</v>
      </c>
      <c r="C27" s="39">
        <f t="shared" si="1"/>
        <v>23</v>
      </c>
      <c r="D27" s="53" t="s">
        <v>443</v>
      </c>
      <c r="E27" s="40">
        <f t="shared" si="0"/>
        <v>8</v>
      </c>
      <c r="F27" s="74">
        <f>IF(B27="北/東",IFERROR(SUMIFS(関東・東京!$E$4:$E$1019,関東・東京!$B$4:$B$1019,B27,関東・東京!$D$4:$D$1019,D27)+SUMIFS(中･北!$E$4:$E$1149,中･北!$B$4:$B$1149,B27,中･北!$D$4:$D$1149,D27)+SUMIFS(九･沖!$E$4:$E$1004,九･沖!$B$4:$B$1004,B27,九･沖!$D$4:$D$1004,D27),""),"")</f>
        <v>2</v>
      </c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>
        <v>3</v>
      </c>
      <c r="X27" s="97">
        <v>3</v>
      </c>
      <c r="Y27" s="125"/>
    </row>
    <row r="28" spans="1:25">
      <c r="A28" s="61">
        <v>25</v>
      </c>
      <c r="B28" s="124" t="s">
        <v>561</v>
      </c>
      <c r="C28" s="41">
        <f t="shared" si="1"/>
        <v>25</v>
      </c>
      <c r="D28" s="54" t="s">
        <v>424</v>
      </c>
      <c r="E28" s="37">
        <f t="shared" si="0"/>
        <v>7</v>
      </c>
      <c r="F28" s="73">
        <f>IF(B28="北/東",IFERROR(SUMIFS(関東・東京!$E$4:$E$1019,関東・東京!$B$4:$B$1019,B28,関東・東京!$D$4:$D$1019,D28)+SUMIFS(中･北!$E$4:$E$1149,中･北!$B$4:$B$1149,B28,中･北!$D$4:$D$1149,D28)+SUMIFS(九･沖!$E$4:$E$1004,九･沖!$B$4:$B$1004,B28,九･沖!$D$4:$D$1004,D28),""),"")</f>
        <v>0</v>
      </c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126">
        <v>7</v>
      </c>
    </row>
    <row r="29" spans="1:25">
      <c r="A29" s="61">
        <v>26</v>
      </c>
      <c r="B29" s="124" t="s">
        <v>561</v>
      </c>
      <c r="C29" s="39">
        <f t="shared" si="1"/>
        <v>25</v>
      </c>
      <c r="D29" s="53" t="s">
        <v>426</v>
      </c>
      <c r="E29" s="40">
        <f t="shared" si="0"/>
        <v>7</v>
      </c>
      <c r="F29" s="74">
        <f>IF(B29="北/東",IFERROR(SUMIFS(関東・東京!$E$4:$E$1019,関東・東京!$B$4:$B$1019,B29,関東・東京!$D$4:$D$1019,D29)+SUMIFS(中･北!$E$4:$E$1149,中･北!$B$4:$B$1149,B29,中･北!$D$4:$D$1149,D29)+SUMIFS(九･沖!$E$4:$E$1004,九･沖!$B$4:$B$1004,B29,九･沖!$D$4:$D$1004,D29),""),"")</f>
        <v>0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>
        <v>7</v>
      </c>
      <c r="W29" s="97"/>
      <c r="X29" s="97"/>
      <c r="Y29" s="125"/>
    </row>
    <row r="30" spans="1:25">
      <c r="A30" s="61">
        <v>27</v>
      </c>
      <c r="B30" s="124" t="s">
        <v>561</v>
      </c>
      <c r="C30" s="41">
        <f t="shared" si="1"/>
        <v>25</v>
      </c>
      <c r="D30" s="54" t="s">
        <v>428</v>
      </c>
      <c r="E30" s="37">
        <f t="shared" si="0"/>
        <v>7</v>
      </c>
      <c r="F30" s="73">
        <f>IF(B30="北/東",IFERROR(SUMIFS(関東・東京!$E$4:$E$1019,関東・東京!$B$4:$B$1019,B30,関東・東京!$D$4:$D$1019,D30)+SUMIFS(中･北!$E$4:$E$1149,中･北!$B$4:$B$1149,B30,中･北!$D$4:$D$1149,D30)+SUMIFS(九･沖!$E$4:$E$1004,九･沖!$B$4:$B$1004,B30,九･沖!$D$4:$D$1004,D30),""),"")</f>
        <v>0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>
        <v>7</v>
      </c>
      <c r="V30" s="98"/>
      <c r="W30" s="98"/>
      <c r="X30" s="98"/>
      <c r="Y30" s="126"/>
    </row>
    <row r="31" spans="1:25">
      <c r="A31" s="61">
        <v>28</v>
      </c>
      <c r="B31" s="124" t="s">
        <v>561</v>
      </c>
      <c r="C31" s="39">
        <f t="shared" si="1"/>
        <v>25</v>
      </c>
      <c r="D31" s="53" t="s">
        <v>431</v>
      </c>
      <c r="E31" s="40">
        <f t="shared" si="0"/>
        <v>7</v>
      </c>
      <c r="F31" s="74">
        <f>IF(B31="北/東",IFERROR(SUMIFS(関東・東京!$E$4:$E$1019,関東・東京!$B$4:$B$1019,B31,関東・東京!$D$4:$D$1019,D31)+SUMIFS(中･北!$E$4:$E$1149,中･北!$B$4:$B$1149,B31,中･北!$D$4:$D$1149,D31)+SUMIFS(九･沖!$E$4:$E$1004,九･沖!$B$4:$B$1004,B31,九･沖!$D$4:$D$1004,D31),""),"")</f>
        <v>0</v>
      </c>
      <c r="G31" s="97"/>
      <c r="H31" s="97"/>
      <c r="I31" s="97"/>
      <c r="J31" s="97"/>
      <c r="K31" s="97"/>
      <c r="L31" s="97"/>
      <c r="M31" s="97">
        <v>1</v>
      </c>
      <c r="N31" s="97"/>
      <c r="O31" s="97"/>
      <c r="P31" s="97"/>
      <c r="Q31" s="97"/>
      <c r="R31" s="97">
        <v>5</v>
      </c>
      <c r="S31" s="97">
        <v>1</v>
      </c>
      <c r="T31" s="97"/>
      <c r="U31" s="97"/>
      <c r="V31" s="97"/>
      <c r="W31" s="97"/>
      <c r="X31" s="97"/>
      <c r="Y31" s="125"/>
    </row>
    <row r="32" spans="1:25">
      <c r="A32" s="61">
        <v>29</v>
      </c>
      <c r="B32" s="124" t="s">
        <v>561</v>
      </c>
      <c r="C32" s="41">
        <f t="shared" si="1"/>
        <v>25</v>
      </c>
      <c r="D32" s="54" t="s">
        <v>434</v>
      </c>
      <c r="E32" s="37">
        <f t="shared" si="0"/>
        <v>7</v>
      </c>
      <c r="F32" s="73">
        <f>IF(B32="北/東",IFERROR(SUMIFS(関東・東京!$E$4:$E$1019,関東・東京!$B$4:$B$1019,B32,関東・東京!$D$4:$D$1019,D32)+SUMIFS(中･北!$E$4:$E$1149,中･北!$B$4:$B$1149,B32,中･北!$D$4:$D$1149,D32)+SUMIFS(九･沖!$E$4:$E$1004,九･沖!$B$4:$B$1004,B32,九･沖!$D$4:$D$1004,D32),""),"")</f>
        <v>0</v>
      </c>
      <c r="G32" s="98"/>
      <c r="H32" s="98"/>
      <c r="I32" s="98">
        <v>7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126"/>
    </row>
    <row r="33" spans="1:25">
      <c r="A33" s="61">
        <v>30</v>
      </c>
      <c r="B33" s="124" t="s">
        <v>561</v>
      </c>
      <c r="C33" s="39">
        <f t="shared" si="1"/>
        <v>25</v>
      </c>
      <c r="D33" s="53" t="s">
        <v>453</v>
      </c>
      <c r="E33" s="40">
        <f t="shared" si="0"/>
        <v>7</v>
      </c>
      <c r="F33" s="74">
        <f>IF(B33="北/東",IFERROR(SUMIFS(関東・東京!$E$4:$E$1019,関東・東京!$B$4:$B$1019,B33,関東・東京!$D$4:$D$1019,D33)+SUMIFS(中･北!$E$4:$E$1149,中･北!$B$4:$B$1149,B33,中･北!$D$4:$D$1149,D33)+SUMIFS(九･沖!$E$4:$E$1004,九･沖!$B$4:$B$1004,B33,九･沖!$D$4:$D$1004,D33),""),"")</f>
        <v>3</v>
      </c>
      <c r="G33" s="97">
        <v>1</v>
      </c>
      <c r="H33" s="97"/>
      <c r="I33" s="97">
        <v>1</v>
      </c>
      <c r="J33" s="97">
        <v>1</v>
      </c>
      <c r="K33" s="97">
        <v>1</v>
      </c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125"/>
    </row>
    <row r="34" spans="1:25">
      <c r="A34" s="61">
        <v>31</v>
      </c>
      <c r="B34" s="124" t="s">
        <v>561</v>
      </c>
      <c r="C34" s="41">
        <f t="shared" si="1"/>
        <v>31</v>
      </c>
      <c r="D34" s="54" t="s">
        <v>438</v>
      </c>
      <c r="E34" s="37">
        <f t="shared" si="0"/>
        <v>6</v>
      </c>
      <c r="F34" s="73">
        <f>IF(B34="北/東",IFERROR(SUMIFS(関東・東京!$E$4:$E$1019,関東・東京!$B$4:$B$1019,B34,関東・東京!$D$4:$D$1019,D34)+SUMIFS(中･北!$E$4:$E$1149,中･北!$B$4:$B$1149,B34,中･北!$D$4:$D$1149,D34)+SUMIFS(九･沖!$E$4:$E$1004,九･沖!$B$4:$B$1004,B34,九･沖!$D$4:$D$1004,D34),""),"")</f>
        <v>0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>
        <v>1</v>
      </c>
      <c r="V34" s="98"/>
      <c r="W34" s="98">
        <v>5</v>
      </c>
      <c r="X34" s="98"/>
      <c r="Y34" s="126"/>
    </row>
    <row r="35" spans="1:25">
      <c r="A35" s="61">
        <v>32</v>
      </c>
      <c r="B35" s="124" t="s">
        <v>561</v>
      </c>
      <c r="C35" s="39">
        <f t="shared" si="1"/>
        <v>32</v>
      </c>
      <c r="D35" s="53" t="s">
        <v>450</v>
      </c>
      <c r="E35" s="40">
        <f t="shared" si="0"/>
        <v>5</v>
      </c>
      <c r="F35" s="74">
        <f>IF(B35="北/東",IFERROR(SUMIFS(関東・東京!$E$4:$E$1019,関東・東京!$B$4:$B$1019,B35,関東・東京!$D$4:$D$1019,D35)+SUMIFS(中･北!$E$4:$E$1149,中･北!$B$4:$B$1149,B35,中･北!$D$4:$D$1149,D35)+SUMIFS(九･沖!$E$4:$E$1004,九･沖!$B$4:$B$1004,B35,九･沖!$D$4:$D$1004,D35),""),"")</f>
        <v>0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>
        <v>5</v>
      </c>
      <c r="V35" s="97"/>
      <c r="W35" s="97"/>
      <c r="X35" s="97"/>
      <c r="Y35" s="125"/>
    </row>
    <row r="36" spans="1:25">
      <c r="A36" s="61">
        <v>33</v>
      </c>
      <c r="B36" s="124" t="s">
        <v>561</v>
      </c>
      <c r="C36" s="41">
        <f t="shared" si="1"/>
        <v>32</v>
      </c>
      <c r="D36" s="54" t="s">
        <v>454</v>
      </c>
      <c r="E36" s="37">
        <f t="shared" ref="E36:E67" si="2">SUM(F36:Y36)</f>
        <v>5</v>
      </c>
      <c r="F36" s="73">
        <f>IF(B36="北/東",IFERROR(SUMIFS(関東・東京!$E$4:$E$1019,関東・東京!$B$4:$B$1019,B36,関東・東京!$D$4:$D$1019,D36)+SUMIFS(中･北!$E$4:$E$1149,中･北!$B$4:$B$1149,B36,中･北!$D$4:$D$1149,D36)+SUMIFS(九･沖!$E$4:$E$1004,九･沖!$B$4:$B$1004,B36,九･沖!$D$4:$D$1004,D36),""),"")</f>
        <v>0</v>
      </c>
      <c r="G36" s="98"/>
      <c r="H36" s="98"/>
      <c r="I36" s="98"/>
      <c r="J36" s="98">
        <v>5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126"/>
    </row>
    <row r="37" spans="1:25">
      <c r="A37" s="61">
        <v>34</v>
      </c>
      <c r="B37" s="124" t="s">
        <v>561</v>
      </c>
      <c r="C37" s="39">
        <f t="shared" si="1"/>
        <v>34</v>
      </c>
      <c r="D37" s="53" t="s">
        <v>455</v>
      </c>
      <c r="E37" s="40">
        <f t="shared" si="2"/>
        <v>4</v>
      </c>
      <c r="F37" s="74">
        <f>IF(B37="北/東",IFERROR(SUMIFS(関東・東京!$E$4:$E$1019,関東・東京!$B$4:$B$1019,B37,関東・東京!$D$4:$D$1019,D37)+SUMIFS(中･北!$E$4:$E$1149,中･北!$B$4:$B$1149,B37,中･北!$D$4:$D$1149,D37)+SUMIFS(九･沖!$E$4:$E$1004,九･沖!$B$4:$B$1004,B37,九･沖!$D$4:$D$1004,D37),""),"")</f>
        <v>0</v>
      </c>
      <c r="G37" s="97"/>
      <c r="H37" s="97"/>
      <c r="I37" s="97"/>
      <c r="J37" s="97"/>
      <c r="K37" s="97"/>
      <c r="L37" s="97">
        <v>3</v>
      </c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>
        <v>1</v>
      </c>
      <c r="Y37" s="125"/>
    </row>
    <row r="38" spans="1:25">
      <c r="A38" s="61">
        <v>35</v>
      </c>
      <c r="B38" s="124" t="s">
        <v>561</v>
      </c>
      <c r="C38" s="41">
        <f t="shared" si="1"/>
        <v>35</v>
      </c>
      <c r="D38" s="54" t="s">
        <v>461</v>
      </c>
      <c r="E38" s="37">
        <f t="shared" si="2"/>
        <v>3</v>
      </c>
      <c r="F38" s="73">
        <f>IF(B38="北/東",IFERROR(SUMIFS(関東・東京!$E$4:$E$1019,関東・東京!$B$4:$B$1019,B38,関東・東京!$D$4:$D$1019,D38)+SUMIFS(中･北!$E$4:$E$1149,中･北!$B$4:$B$1149,B38,中･北!$D$4:$D$1149,D38)+SUMIFS(九･沖!$E$4:$E$1004,九･沖!$B$4:$B$1004,B38,九･沖!$D$4:$D$1004,D38),""),"")</f>
        <v>0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126">
        <v>3</v>
      </c>
    </row>
    <row r="39" spans="1:25">
      <c r="A39" s="61">
        <v>36</v>
      </c>
      <c r="B39" s="124" t="s">
        <v>561</v>
      </c>
      <c r="C39" s="39">
        <f t="shared" si="1"/>
        <v>35</v>
      </c>
      <c r="D39" s="53" t="s">
        <v>463</v>
      </c>
      <c r="E39" s="40">
        <f t="shared" si="2"/>
        <v>3</v>
      </c>
      <c r="F39" s="74">
        <f>IF(B39="北/東",IFERROR(SUMIFS(関東・東京!$E$4:$E$1019,関東・東京!$B$4:$B$1019,B39,関東・東京!$D$4:$D$1019,D39)+SUMIFS(中･北!$E$4:$E$1149,中･北!$B$4:$B$1149,B39,中･北!$D$4:$D$1149,D39)+SUMIFS(九･沖!$E$4:$E$1004,九･沖!$B$4:$B$1004,B39,九･沖!$D$4:$D$1004,D39),""),"")</f>
        <v>0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>
        <v>3</v>
      </c>
      <c r="X39" s="97"/>
      <c r="Y39" s="125"/>
    </row>
    <row r="40" spans="1:25">
      <c r="A40" s="61">
        <v>37</v>
      </c>
      <c r="B40" s="124" t="s">
        <v>561</v>
      </c>
      <c r="C40" s="41">
        <f t="shared" si="1"/>
        <v>35</v>
      </c>
      <c r="D40" s="54" t="s">
        <v>464</v>
      </c>
      <c r="E40" s="37">
        <f t="shared" si="2"/>
        <v>3</v>
      </c>
      <c r="F40" s="73">
        <f>IF(B40="北/東",IFERROR(SUMIFS(関東・東京!$E$4:$E$1019,関東・東京!$B$4:$B$1019,B40,関東・東京!$D$4:$D$1019,D40)+SUMIFS(中･北!$E$4:$E$1149,中･北!$B$4:$B$1149,B40,中･北!$D$4:$D$1149,D40)+SUMIFS(九･沖!$E$4:$E$1004,九･沖!$B$4:$B$1004,B40,九･沖!$D$4:$D$1004,D40),""),"")</f>
        <v>0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>
        <v>3</v>
      </c>
      <c r="W40" s="98"/>
      <c r="X40" s="98"/>
      <c r="Y40" s="126"/>
    </row>
    <row r="41" spans="1:25">
      <c r="A41" s="61">
        <v>38</v>
      </c>
      <c r="B41" s="124" t="s">
        <v>561</v>
      </c>
      <c r="C41" s="39">
        <f t="shared" si="1"/>
        <v>35</v>
      </c>
      <c r="D41" s="53" t="s">
        <v>466</v>
      </c>
      <c r="E41" s="40">
        <f t="shared" si="2"/>
        <v>3</v>
      </c>
      <c r="F41" s="74">
        <f>IF(B41="北/東",IFERROR(SUMIFS(関東・東京!$E$4:$E$1019,関東・東京!$B$4:$B$1019,B41,関東・東京!$D$4:$D$1019,D41)+SUMIFS(中･北!$E$4:$E$1149,中･北!$B$4:$B$1149,B41,中･北!$D$4:$D$1149,D41)+SUMIFS(九･沖!$E$4:$E$1004,九･沖!$B$4:$B$1004,B41,九･沖!$D$4:$D$1004,D41),""),"")</f>
        <v>0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3</v>
      </c>
      <c r="U41" s="97"/>
      <c r="V41" s="97"/>
      <c r="W41" s="97"/>
      <c r="X41" s="97"/>
      <c r="Y41" s="125"/>
    </row>
    <row r="42" spans="1:25">
      <c r="A42" s="61">
        <v>39</v>
      </c>
      <c r="B42" s="124" t="s">
        <v>561</v>
      </c>
      <c r="C42" s="41">
        <f t="shared" si="1"/>
        <v>39</v>
      </c>
      <c r="D42" s="54" t="s">
        <v>913</v>
      </c>
      <c r="E42" s="37">
        <f t="shared" si="2"/>
        <v>2</v>
      </c>
      <c r="F42" s="73">
        <f>IF(B42="北/東",IFERROR(SUMIFS(関東・東京!$E$4:$E$1019,関東・東京!$B$4:$B$1019,B42,関東・東京!$D$4:$D$1019,D42)+SUMIFS(中･北!$E$4:$E$1149,中･北!$B$4:$B$1149,B42,中･北!$D$4:$D$1149,D42)+SUMIFS(九･沖!$E$4:$E$1004,九･沖!$B$4:$B$1004,B42,九･沖!$D$4:$D$1004,D42),""),"")</f>
        <v>2</v>
      </c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126"/>
    </row>
    <row r="43" spans="1:25">
      <c r="A43" s="61">
        <v>40</v>
      </c>
      <c r="B43" s="124" t="s">
        <v>561</v>
      </c>
      <c r="C43" s="39">
        <f t="shared" si="1"/>
        <v>39</v>
      </c>
      <c r="D43" s="53" t="s">
        <v>911</v>
      </c>
      <c r="E43" s="40">
        <f t="shared" si="2"/>
        <v>2</v>
      </c>
      <c r="F43" s="74">
        <f>IF(B43="北/東",IFERROR(SUMIFS(関東・東京!$E$4:$E$1019,関東・東京!$B$4:$B$1019,B43,関東・東京!$D$4:$D$1019,D43)+SUMIFS(中･北!$E$4:$E$1149,中･北!$B$4:$B$1149,B43,中･北!$D$4:$D$1149,D43)+SUMIFS(九･沖!$E$4:$E$1004,九･沖!$B$4:$B$1004,B43,九･沖!$D$4:$D$1004,D43),""),"")</f>
        <v>2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25"/>
    </row>
    <row r="44" spans="1:25">
      <c r="A44" s="61">
        <v>41</v>
      </c>
      <c r="B44" s="124" t="s">
        <v>561</v>
      </c>
      <c r="C44" s="41">
        <f t="shared" si="1"/>
        <v>39</v>
      </c>
      <c r="D44" s="54" t="s">
        <v>908</v>
      </c>
      <c r="E44" s="37">
        <f t="shared" si="2"/>
        <v>2</v>
      </c>
      <c r="F44" s="73">
        <f>IF(B44="北/東",IFERROR(SUMIFS(関東・東京!$E$4:$E$1019,関東・東京!$B$4:$B$1019,B44,関東・東京!$D$4:$D$1019,D44)+SUMIFS(中･北!$E$4:$E$1149,中･北!$B$4:$B$1149,B44,中･北!$D$4:$D$1149,D44)+SUMIFS(九･沖!$E$4:$E$1004,九･沖!$B$4:$B$1004,B44,九･沖!$D$4:$D$1004,D44),""),"")</f>
        <v>2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126"/>
    </row>
    <row r="45" spans="1:25">
      <c r="A45" s="61">
        <v>42</v>
      </c>
      <c r="B45" s="124" t="s">
        <v>561</v>
      </c>
      <c r="C45" s="39">
        <f t="shared" si="1"/>
        <v>42</v>
      </c>
      <c r="D45" s="53" t="s">
        <v>473</v>
      </c>
      <c r="E45" s="40">
        <f t="shared" si="2"/>
        <v>1</v>
      </c>
      <c r="F45" s="74">
        <f>IF(B45="北/東",IFERROR(SUMIFS(関東・東京!$E$4:$E$1019,関東・東京!$B$4:$B$1019,B45,関東・東京!$D$4:$D$1019,D45)+SUMIFS(中･北!$E$4:$E$1149,中･北!$B$4:$B$1149,B45,中･北!$D$4:$D$1149,D45)+SUMIFS(九･沖!$E$4:$E$1004,九･沖!$B$4:$B$1004,B45,九･沖!$D$4:$D$1004,D45),""),"")</f>
        <v>0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>
        <v>1</v>
      </c>
      <c r="W45" s="97"/>
      <c r="X45" s="97"/>
      <c r="Y45" s="125"/>
    </row>
    <row r="46" spans="1:25">
      <c r="A46" s="61">
        <v>43</v>
      </c>
      <c r="B46" s="124" t="s">
        <v>561</v>
      </c>
      <c r="C46" s="41">
        <f t="shared" si="1"/>
        <v>42</v>
      </c>
      <c r="D46" s="54" t="s">
        <v>486</v>
      </c>
      <c r="E46" s="37">
        <f t="shared" si="2"/>
        <v>1</v>
      </c>
      <c r="F46" s="73">
        <f>IF(B46="北/東",IFERROR(SUMIFS(関東・東京!$E$4:$E$1019,関東・東京!$B$4:$B$1019,B46,関東・東京!$D$4:$D$1019,D46)+SUMIFS(中･北!$E$4:$E$1149,中･北!$B$4:$B$1149,B46,中･北!$D$4:$D$1149,D46)+SUMIFS(九･沖!$E$4:$E$1004,九･沖!$B$4:$B$1004,B46,九･沖!$D$4:$D$1004,D46),""),"")</f>
        <v>0</v>
      </c>
      <c r="G46" s="98"/>
      <c r="H46" s="98">
        <v>1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126"/>
    </row>
    <row r="47" spans="1:25">
      <c r="A47" s="61">
        <v>44</v>
      </c>
      <c r="B47" s="124" t="s">
        <v>561</v>
      </c>
      <c r="C47" s="39">
        <f t="shared" si="1"/>
        <v>42</v>
      </c>
      <c r="D47" s="53" t="s">
        <v>287</v>
      </c>
      <c r="E47" s="40">
        <f t="shared" si="2"/>
        <v>1</v>
      </c>
      <c r="F47" s="74">
        <f>IF(B47="北/東",IFERROR(SUMIFS(関東・東京!$E$4:$E$1019,関東・東京!$B$4:$B$1019,B47,関東・東京!$D$4:$D$1019,D47)+SUMIFS(中･北!$E$4:$E$1149,中･北!$B$4:$B$1149,B47,中･北!$D$4:$D$1149,D47)+SUMIFS(九･沖!$E$4:$E$1004,九･沖!$B$4:$B$1004,B47,九･沖!$D$4:$D$1004,D47),""),"")</f>
        <v>1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25"/>
    </row>
    <row r="48" spans="1:25" ht="14.25" thickBot="1">
      <c r="A48" s="61">
        <v>45</v>
      </c>
      <c r="B48" s="127" t="s">
        <v>204</v>
      </c>
      <c r="C48" s="55">
        <f t="shared" si="1"/>
        <v>42</v>
      </c>
      <c r="D48" s="147" t="s">
        <v>488</v>
      </c>
      <c r="E48" s="148">
        <f t="shared" si="2"/>
        <v>1</v>
      </c>
      <c r="F48" s="75">
        <f>IF(B48="北/東",IFERROR(SUMIFS(関東・東京!$E$4:$E$1019,関東・東京!$B$4:$B$1019,B48,関東・東京!$D$4:$D$1019,D48)+SUMIFS(中･北!$E$4:$E$1149,中･北!$B$4:$B$1149,B48,中･北!$D$4:$D$1149,D48)+SUMIFS(九･沖!$E$4:$E$1004,九･沖!$B$4:$B$1004,B48,九･沖!$D$4:$D$1004,D48),""),"")</f>
        <v>0</v>
      </c>
      <c r="G48" s="149">
        <v>1</v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50"/>
    </row>
    <row r="49" spans="1:25">
      <c r="A49" s="68">
        <v>1</v>
      </c>
      <c r="B49" s="117" t="s">
        <v>545</v>
      </c>
      <c r="C49" s="69"/>
      <c r="D49" s="160" t="s">
        <v>397</v>
      </c>
      <c r="E49" s="161">
        <f t="shared" si="2"/>
        <v>67</v>
      </c>
      <c r="F49" s="72" t="str">
        <f>IF(B49="北/東",IFERROR(SUMIFS(関東・東京!$E$4:$E$1019,関東・東京!$B$4:$B$1019,B49,関東・東京!$D$4:$D$1019,D49)+SUMIFS(中･北!$E$4:$E$1149,中･北!$B$4:$B$1149,B49,中･北!$D$4:$D$1149,D49)+SUMIFS(九･沖!$E$4:$E$1004,九･沖!$B$4:$B$1004,B49,九･沖!$D$4:$D$1004,D49),""),"")</f>
        <v/>
      </c>
      <c r="G49" s="162">
        <v>7</v>
      </c>
      <c r="H49" s="162"/>
      <c r="I49" s="162">
        <v>7</v>
      </c>
      <c r="J49" s="162"/>
      <c r="K49" s="162">
        <v>5</v>
      </c>
      <c r="L49" s="162">
        <v>3</v>
      </c>
      <c r="M49" s="162">
        <v>3</v>
      </c>
      <c r="N49" s="162">
        <v>7</v>
      </c>
      <c r="O49" s="162">
        <v>3</v>
      </c>
      <c r="P49" s="162">
        <v>5</v>
      </c>
      <c r="Q49" s="162">
        <v>7</v>
      </c>
      <c r="R49" s="162">
        <v>1</v>
      </c>
      <c r="S49" s="162">
        <v>3</v>
      </c>
      <c r="T49" s="162">
        <v>1</v>
      </c>
      <c r="U49" s="162">
        <v>1</v>
      </c>
      <c r="V49" s="162">
        <v>1</v>
      </c>
      <c r="W49" s="162">
        <v>5</v>
      </c>
      <c r="X49" s="162">
        <v>3</v>
      </c>
      <c r="Y49" s="163">
        <v>5</v>
      </c>
    </row>
    <row r="50" spans="1:25">
      <c r="A50" s="61">
        <v>2</v>
      </c>
      <c r="B50" s="124" t="s">
        <v>545</v>
      </c>
      <c r="C50" s="41"/>
      <c r="D50" s="54" t="s">
        <v>398</v>
      </c>
      <c r="E50" s="37">
        <f t="shared" si="2"/>
        <v>66</v>
      </c>
      <c r="F50" s="73" t="str">
        <f>IF(B50="北/東",IFERROR(SUMIFS(関東・東京!$E$4:$E$1019,関東・東京!$B$4:$B$1019,B50,関東・東京!$D$4:$D$1019,D50)+SUMIFS(中･北!$E$4:$E$1149,中･北!$B$4:$B$1149,B50,中･北!$D$4:$D$1149,D50)+SUMIFS(九･沖!$E$4:$E$1004,九･沖!$B$4:$B$1004,B50,九･沖!$D$4:$D$1004,D50),""),"")</f>
        <v/>
      </c>
      <c r="G50" s="98"/>
      <c r="H50" s="98"/>
      <c r="I50" s="98">
        <v>3</v>
      </c>
      <c r="J50" s="98">
        <v>5</v>
      </c>
      <c r="K50" s="98">
        <v>7</v>
      </c>
      <c r="L50" s="98">
        <v>5</v>
      </c>
      <c r="M50" s="98">
        <v>7</v>
      </c>
      <c r="N50" s="98">
        <v>3</v>
      </c>
      <c r="O50" s="98">
        <v>5</v>
      </c>
      <c r="P50" s="98">
        <v>7</v>
      </c>
      <c r="Q50" s="98"/>
      <c r="R50" s="98">
        <v>3</v>
      </c>
      <c r="S50" s="98"/>
      <c r="T50" s="98">
        <v>7</v>
      </c>
      <c r="U50" s="98"/>
      <c r="V50" s="98">
        <v>7</v>
      </c>
      <c r="W50" s="98">
        <v>7</v>
      </c>
      <c r="X50" s="98"/>
      <c r="Y50" s="126"/>
    </row>
    <row r="51" spans="1:25">
      <c r="A51" s="68">
        <v>3</v>
      </c>
      <c r="B51" s="124" t="s">
        <v>545</v>
      </c>
      <c r="C51" s="39"/>
      <c r="D51" s="53" t="s">
        <v>552</v>
      </c>
      <c r="E51" s="40">
        <f t="shared" si="2"/>
        <v>40</v>
      </c>
      <c r="F51" s="74" t="str">
        <f>IF(B51="北/東",IFERROR(SUMIFS(関東・東京!$E$4:$E$1019,関東・東京!$B$4:$B$1019,B51,関東・東京!$D$4:$D$1019,D51)+SUMIFS(中･北!$E$4:$E$1149,中･北!$B$4:$B$1149,B51,中･北!$D$4:$D$1149,D51)+SUMIFS(九･沖!$E$4:$E$1004,九･沖!$B$4:$B$1004,B51,九･沖!$D$4:$D$1004,D51),""),"")</f>
        <v/>
      </c>
      <c r="G51" s="97">
        <v>1</v>
      </c>
      <c r="H51" s="97">
        <v>1</v>
      </c>
      <c r="I51" s="97">
        <v>1</v>
      </c>
      <c r="J51" s="97">
        <v>1</v>
      </c>
      <c r="K51" s="97">
        <v>1</v>
      </c>
      <c r="L51" s="97">
        <v>7</v>
      </c>
      <c r="M51" s="97">
        <v>1</v>
      </c>
      <c r="N51" s="97">
        <v>1</v>
      </c>
      <c r="O51" s="97">
        <v>1</v>
      </c>
      <c r="P51" s="97">
        <v>1</v>
      </c>
      <c r="Q51" s="97">
        <v>3</v>
      </c>
      <c r="R51" s="97">
        <v>1</v>
      </c>
      <c r="S51" s="97">
        <v>1</v>
      </c>
      <c r="T51" s="97">
        <v>3</v>
      </c>
      <c r="U51" s="97">
        <v>5</v>
      </c>
      <c r="V51" s="97">
        <v>5</v>
      </c>
      <c r="W51" s="97"/>
      <c r="X51" s="97">
        <v>5</v>
      </c>
      <c r="Y51" s="125">
        <v>1</v>
      </c>
    </row>
    <row r="52" spans="1:25">
      <c r="A52" s="61">
        <v>4</v>
      </c>
      <c r="B52" s="124" t="s">
        <v>545</v>
      </c>
      <c r="C52" s="41"/>
      <c r="D52" s="54" t="s">
        <v>405</v>
      </c>
      <c r="E52" s="37">
        <f t="shared" si="2"/>
        <v>33</v>
      </c>
      <c r="F52" s="73" t="str">
        <f>IF(B52="北/東",IFERROR(SUMIFS(関東・東京!$E$4:$E$1019,関東・東京!$B$4:$B$1019,B52,関東・東京!$D$4:$D$1019,D52)+SUMIFS(中･北!$E$4:$E$1149,中･北!$B$4:$B$1149,B52,中･北!$D$4:$D$1149,D52)+SUMIFS(九･沖!$E$4:$E$1004,九･沖!$B$4:$B$1004,B52,九･沖!$D$4:$D$1004,D52),""),"")</f>
        <v/>
      </c>
      <c r="G52" s="98"/>
      <c r="H52" s="98">
        <v>7</v>
      </c>
      <c r="I52" s="98"/>
      <c r="J52" s="98">
        <v>1</v>
      </c>
      <c r="K52" s="98">
        <v>3</v>
      </c>
      <c r="L52" s="98">
        <v>1</v>
      </c>
      <c r="M52" s="98">
        <v>3</v>
      </c>
      <c r="N52" s="98">
        <v>1</v>
      </c>
      <c r="O52" s="98">
        <v>7</v>
      </c>
      <c r="P52" s="98">
        <v>3</v>
      </c>
      <c r="Q52" s="98"/>
      <c r="R52" s="98">
        <v>1</v>
      </c>
      <c r="S52" s="98">
        <v>1</v>
      </c>
      <c r="T52" s="98"/>
      <c r="U52" s="98">
        <v>1</v>
      </c>
      <c r="V52" s="98">
        <v>3</v>
      </c>
      <c r="W52" s="98"/>
      <c r="X52" s="98"/>
      <c r="Y52" s="126">
        <v>1</v>
      </c>
    </row>
    <row r="53" spans="1:25">
      <c r="A53" s="68">
        <v>5</v>
      </c>
      <c r="B53" s="124" t="s">
        <v>545</v>
      </c>
      <c r="C53" s="39"/>
      <c r="D53" s="53" t="s">
        <v>404</v>
      </c>
      <c r="E53" s="40">
        <f t="shared" si="2"/>
        <v>31</v>
      </c>
      <c r="F53" s="74" t="str">
        <f>IF(B53="北/東",IFERROR(SUMIFS(関東・東京!$E$4:$E$1019,関東・東京!$B$4:$B$1019,B53,関東・東京!$D$4:$D$1019,D53)+SUMIFS(中･北!$E$4:$E$1149,中･北!$B$4:$B$1149,B53,中･北!$D$4:$D$1149,D53)+SUMIFS(九･沖!$E$4:$E$1004,九･沖!$B$4:$B$1004,B53,九･沖!$D$4:$D$1004,D53),""),"")</f>
        <v/>
      </c>
      <c r="G53" s="97"/>
      <c r="H53" s="97">
        <v>1</v>
      </c>
      <c r="I53" s="97"/>
      <c r="J53" s="97">
        <v>7</v>
      </c>
      <c r="K53" s="97">
        <v>1</v>
      </c>
      <c r="L53" s="97">
        <v>1</v>
      </c>
      <c r="M53" s="97">
        <v>1</v>
      </c>
      <c r="N53" s="97">
        <v>5</v>
      </c>
      <c r="O53" s="97">
        <v>1</v>
      </c>
      <c r="P53" s="97">
        <v>1</v>
      </c>
      <c r="Q53" s="97"/>
      <c r="R53" s="97">
        <v>1</v>
      </c>
      <c r="S53" s="97">
        <v>1</v>
      </c>
      <c r="T53" s="97"/>
      <c r="U53" s="97">
        <v>7</v>
      </c>
      <c r="V53" s="97">
        <v>1</v>
      </c>
      <c r="W53" s="97"/>
      <c r="X53" s="97"/>
      <c r="Y53" s="125">
        <v>3</v>
      </c>
    </row>
    <row r="54" spans="1:25">
      <c r="A54" s="61">
        <v>6</v>
      </c>
      <c r="B54" s="124" t="s">
        <v>545</v>
      </c>
      <c r="C54" s="41"/>
      <c r="D54" s="54" t="s">
        <v>406</v>
      </c>
      <c r="E54" s="37">
        <f t="shared" si="2"/>
        <v>31</v>
      </c>
      <c r="F54" s="73" t="str">
        <f>IF(B54="北/東",IFERROR(SUMIFS(関東・東京!$E$4:$E$1019,関東・東京!$B$4:$B$1019,B54,関東・東京!$D$4:$D$1019,D54)+SUMIFS(中･北!$E$4:$E$1149,中･北!$B$4:$B$1149,B54,中･北!$D$4:$D$1149,D54)+SUMIFS(九･沖!$E$4:$E$1004,九･沖!$B$4:$B$1004,B54,九･沖!$D$4:$D$1004,D54),""),"")</f>
        <v/>
      </c>
      <c r="G54" s="98"/>
      <c r="H54" s="98"/>
      <c r="I54" s="98"/>
      <c r="J54" s="98">
        <v>7</v>
      </c>
      <c r="K54" s="98"/>
      <c r="L54" s="98"/>
      <c r="M54" s="98">
        <v>5</v>
      </c>
      <c r="N54" s="98"/>
      <c r="O54" s="98">
        <v>3</v>
      </c>
      <c r="P54" s="98">
        <v>1</v>
      </c>
      <c r="Q54" s="98"/>
      <c r="R54" s="98">
        <v>5</v>
      </c>
      <c r="S54" s="98"/>
      <c r="T54" s="98">
        <v>3</v>
      </c>
      <c r="U54" s="98">
        <v>1</v>
      </c>
      <c r="V54" s="98">
        <v>3</v>
      </c>
      <c r="W54" s="98"/>
      <c r="X54" s="98"/>
      <c r="Y54" s="126">
        <v>3</v>
      </c>
    </row>
    <row r="55" spans="1:25">
      <c r="A55" s="68">
        <v>7</v>
      </c>
      <c r="B55" s="124" t="s">
        <v>545</v>
      </c>
      <c r="C55" s="39"/>
      <c r="D55" s="53" t="s">
        <v>407</v>
      </c>
      <c r="E55" s="40">
        <f t="shared" si="2"/>
        <v>29</v>
      </c>
      <c r="F55" s="74" t="str">
        <f>IF(B55="北/東",IFERROR(SUMIFS(関東・東京!$E$4:$E$1019,関東・東京!$B$4:$B$1019,B55,関東・東京!$D$4:$D$1019,D55)+SUMIFS(中･北!$E$4:$E$1149,中･北!$B$4:$B$1149,B55,中･北!$D$4:$D$1149,D55)+SUMIFS(九･沖!$E$4:$E$1004,九･沖!$B$4:$B$1004,B55,九･沖!$D$4:$D$1004,D55),""),"")</f>
        <v/>
      </c>
      <c r="G55" s="97"/>
      <c r="H55" s="97"/>
      <c r="I55" s="97">
        <v>3</v>
      </c>
      <c r="J55" s="97">
        <v>7</v>
      </c>
      <c r="K55" s="97"/>
      <c r="L55" s="97">
        <v>1</v>
      </c>
      <c r="M55" s="97"/>
      <c r="N55" s="97">
        <v>5</v>
      </c>
      <c r="O55" s="97">
        <v>3</v>
      </c>
      <c r="P55" s="97"/>
      <c r="Q55" s="97"/>
      <c r="R55" s="97"/>
      <c r="S55" s="97">
        <v>7</v>
      </c>
      <c r="T55" s="97"/>
      <c r="U55" s="97">
        <v>3</v>
      </c>
      <c r="V55" s="97"/>
      <c r="W55" s="97"/>
      <c r="X55" s="97"/>
      <c r="Y55" s="125"/>
    </row>
    <row r="56" spans="1:25">
      <c r="A56" s="61">
        <v>8</v>
      </c>
      <c r="B56" s="124" t="s">
        <v>545</v>
      </c>
      <c r="C56" s="41"/>
      <c r="D56" s="54" t="s">
        <v>793</v>
      </c>
      <c r="E56" s="37">
        <f t="shared" si="2"/>
        <v>22</v>
      </c>
      <c r="F56" s="73" t="str">
        <f>IF(B56="北/東",IFERROR(SUMIFS(関東・東京!$E$4:$E$1019,関東・東京!$B$4:$B$1019,B56,関東・東京!$D$4:$D$1019,D56)+SUMIFS(中･北!$E$4:$E$1149,中･北!$B$4:$B$1149,B56,中･北!$D$4:$D$1149,D56)+SUMIFS(九･沖!$E$4:$E$1004,九･沖!$B$4:$B$1004,B56,九･沖!$D$4:$D$1004,D56),""),"")</f>
        <v/>
      </c>
      <c r="G56" s="98">
        <v>1</v>
      </c>
      <c r="H56" s="98">
        <v>1</v>
      </c>
      <c r="I56" s="98"/>
      <c r="J56" s="98">
        <v>1</v>
      </c>
      <c r="K56" s="98">
        <v>7</v>
      </c>
      <c r="L56" s="98">
        <v>3</v>
      </c>
      <c r="M56" s="98"/>
      <c r="N56" s="98"/>
      <c r="O56" s="98">
        <v>3</v>
      </c>
      <c r="P56" s="98"/>
      <c r="Q56" s="98">
        <v>3</v>
      </c>
      <c r="R56" s="98"/>
      <c r="S56" s="98">
        <v>3</v>
      </c>
      <c r="T56" s="98"/>
      <c r="U56" s="98"/>
      <c r="V56" s="98"/>
      <c r="W56" s="98"/>
      <c r="X56" s="98"/>
      <c r="Y56" s="126"/>
    </row>
    <row r="57" spans="1:25">
      <c r="A57" s="68">
        <v>9</v>
      </c>
      <c r="B57" s="124" t="s">
        <v>545</v>
      </c>
      <c r="C57" s="39"/>
      <c r="D57" s="53" t="s">
        <v>409</v>
      </c>
      <c r="E57" s="40">
        <f t="shared" si="2"/>
        <v>22</v>
      </c>
      <c r="F57" s="74" t="str">
        <f>IF(B57="北/東",IFERROR(SUMIFS(関東・東京!$E$4:$E$1019,関東・東京!$B$4:$B$1019,B57,関東・東京!$D$4:$D$1019,D57)+SUMIFS(中･北!$E$4:$E$1149,中･北!$B$4:$B$1149,B57,中･北!$D$4:$D$1149,D57)+SUMIFS(九･沖!$E$4:$E$1004,九･沖!$B$4:$B$1004,B57,九･沖!$D$4:$D$1004,D57),""),"")</f>
        <v/>
      </c>
      <c r="G57" s="97"/>
      <c r="H57" s="97"/>
      <c r="I57" s="97"/>
      <c r="J57" s="97">
        <v>3</v>
      </c>
      <c r="K57" s="97"/>
      <c r="L57" s="97"/>
      <c r="M57" s="97">
        <v>7</v>
      </c>
      <c r="N57" s="97">
        <v>7</v>
      </c>
      <c r="O57" s="97">
        <v>1</v>
      </c>
      <c r="P57" s="97"/>
      <c r="Q57" s="97"/>
      <c r="R57" s="97"/>
      <c r="S57" s="97"/>
      <c r="T57" s="97"/>
      <c r="U57" s="97">
        <v>3</v>
      </c>
      <c r="V57" s="97"/>
      <c r="W57" s="97"/>
      <c r="X57" s="97"/>
      <c r="Y57" s="125">
        <v>1</v>
      </c>
    </row>
    <row r="58" spans="1:25">
      <c r="A58" s="61">
        <v>10</v>
      </c>
      <c r="B58" s="124" t="s">
        <v>545</v>
      </c>
      <c r="C58" s="41"/>
      <c r="D58" s="54" t="s">
        <v>411</v>
      </c>
      <c r="E58" s="37">
        <f t="shared" si="2"/>
        <v>17</v>
      </c>
      <c r="F58" s="73" t="str">
        <f>IF(B58="北/東",IFERROR(SUMIFS(関東・東京!$E$4:$E$1019,関東・東京!$B$4:$B$1019,B58,関東・東京!$D$4:$D$1019,D58)+SUMIFS(中･北!$E$4:$E$1149,中･北!$B$4:$B$1149,B58,中･北!$D$4:$D$1149,D58)+SUMIFS(九･沖!$E$4:$E$1004,九･沖!$B$4:$B$1004,B58,九･沖!$D$4:$D$1004,D58),""),"")</f>
        <v/>
      </c>
      <c r="G58" s="98"/>
      <c r="H58" s="98"/>
      <c r="I58" s="98"/>
      <c r="J58" s="98"/>
      <c r="K58" s="98"/>
      <c r="L58" s="98">
        <v>1</v>
      </c>
      <c r="M58" s="98"/>
      <c r="N58" s="98"/>
      <c r="O58" s="98"/>
      <c r="P58" s="98"/>
      <c r="Q58" s="98"/>
      <c r="R58" s="98"/>
      <c r="S58" s="98">
        <v>5</v>
      </c>
      <c r="T58" s="98">
        <v>1</v>
      </c>
      <c r="U58" s="98"/>
      <c r="V58" s="98"/>
      <c r="W58" s="98">
        <v>3</v>
      </c>
      <c r="X58" s="98">
        <v>7</v>
      </c>
      <c r="Y58" s="126"/>
    </row>
    <row r="59" spans="1:25">
      <c r="A59" s="68">
        <v>11</v>
      </c>
      <c r="B59" s="124" t="s">
        <v>545</v>
      </c>
      <c r="C59" s="39"/>
      <c r="D59" s="53" t="s">
        <v>413</v>
      </c>
      <c r="E59" s="40">
        <f t="shared" si="2"/>
        <v>14</v>
      </c>
      <c r="F59" s="74" t="str">
        <f>IF(B59="北/東",IFERROR(SUMIFS(関東・東京!$E$4:$E$1019,関東・東京!$B$4:$B$1019,B59,関東・東京!$D$4:$D$1019,D59)+SUMIFS(中･北!$E$4:$E$1149,中･北!$B$4:$B$1149,B59,中･北!$D$4:$D$1149,D59)+SUMIFS(九･沖!$E$4:$E$1004,九･沖!$B$4:$B$1004,B59,九･沖!$D$4:$D$1004,D59),""),"")</f>
        <v/>
      </c>
      <c r="G59" s="97"/>
      <c r="H59" s="97"/>
      <c r="I59" s="97">
        <v>1</v>
      </c>
      <c r="J59" s="97"/>
      <c r="K59" s="97">
        <v>1</v>
      </c>
      <c r="L59" s="97">
        <v>1</v>
      </c>
      <c r="M59" s="97"/>
      <c r="N59" s="97">
        <v>5</v>
      </c>
      <c r="O59" s="97"/>
      <c r="P59" s="97">
        <v>3</v>
      </c>
      <c r="Q59" s="97"/>
      <c r="R59" s="97"/>
      <c r="S59" s="97">
        <v>1</v>
      </c>
      <c r="T59" s="97"/>
      <c r="U59" s="97">
        <v>1</v>
      </c>
      <c r="V59" s="97">
        <v>1</v>
      </c>
      <c r="W59" s="97"/>
      <c r="X59" s="97"/>
      <c r="Y59" s="125"/>
    </row>
    <row r="60" spans="1:25">
      <c r="A60" s="61">
        <v>12</v>
      </c>
      <c r="B60" s="124" t="s">
        <v>545</v>
      </c>
      <c r="C60" s="41"/>
      <c r="D60" s="54" t="s">
        <v>418</v>
      </c>
      <c r="E60" s="37">
        <f t="shared" si="2"/>
        <v>12</v>
      </c>
      <c r="F60" s="73" t="str">
        <f>IF(B60="北/東",IFERROR(SUMIFS(関東・東京!$E$4:$E$1019,関東・東京!$B$4:$B$1019,B60,関東・東京!$D$4:$D$1019,D60)+SUMIFS(中･北!$E$4:$E$1149,中･北!$B$4:$B$1149,B60,中･北!$D$4:$D$1149,D60)+SUMIFS(九･沖!$E$4:$E$1004,九･沖!$B$4:$B$1004,B60,九･沖!$D$4:$D$1004,D60),""),"")</f>
        <v/>
      </c>
      <c r="G60" s="98"/>
      <c r="H60" s="98">
        <v>5</v>
      </c>
      <c r="I60" s="98"/>
      <c r="J60" s="98"/>
      <c r="K60" s="98"/>
      <c r="L60" s="98"/>
      <c r="M60" s="98"/>
      <c r="N60" s="98"/>
      <c r="O60" s="98"/>
      <c r="P60" s="98">
        <v>3</v>
      </c>
      <c r="Q60" s="98"/>
      <c r="R60" s="98"/>
      <c r="S60" s="98"/>
      <c r="T60" s="98">
        <v>3</v>
      </c>
      <c r="U60" s="98">
        <v>1</v>
      </c>
      <c r="V60" s="98"/>
      <c r="W60" s="98"/>
      <c r="X60" s="98"/>
      <c r="Y60" s="126"/>
    </row>
    <row r="61" spans="1:25">
      <c r="A61" s="68">
        <v>13</v>
      </c>
      <c r="B61" s="124" t="s">
        <v>545</v>
      </c>
      <c r="C61" s="39"/>
      <c r="D61" s="53" t="s">
        <v>417</v>
      </c>
      <c r="E61" s="40">
        <f t="shared" si="2"/>
        <v>11</v>
      </c>
      <c r="F61" s="74" t="str">
        <f>IF(B61="北/東",IFERROR(SUMIFS(関東・東京!$E$4:$E$1019,関東・東京!$B$4:$B$1019,B61,関東・東京!$D$4:$D$1019,D61)+SUMIFS(中･北!$E$4:$E$1149,中･北!$B$4:$B$1149,B61,中･北!$D$4:$D$1149,D61)+SUMIFS(九･沖!$E$4:$E$1004,九･沖!$B$4:$B$1004,B61,九･沖!$D$4:$D$1004,D61),""),"")</f>
        <v/>
      </c>
      <c r="G61" s="97"/>
      <c r="H61" s="97"/>
      <c r="I61" s="97">
        <v>5</v>
      </c>
      <c r="J61" s="97"/>
      <c r="K61" s="97"/>
      <c r="L61" s="97"/>
      <c r="M61" s="97"/>
      <c r="N61" s="97"/>
      <c r="O61" s="97"/>
      <c r="P61" s="97">
        <v>5</v>
      </c>
      <c r="Q61" s="97"/>
      <c r="R61" s="97"/>
      <c r="S61" s="97"/>
      <c r="T61" s="97"/>
      <c r="U61" s="97"/>
      <c r="V61" s="97"/>
      <c r="W61" s="97"/>
      <c r="X61" s="97">
        <v>1</v>
      </c>
      <c r="Y61" s="125"/>
    </row>
    <row r="62" spans="1:25">
      <c r="A62" s="61">
        <v>14</v>
      </c>
      <c r="B62" s="124" t="s">
        <v>545</v>
      </c>
      <c r="C62" s="41"/>
      <c r="D62" s="54" t="s">
        <v>421</v>
      </c>
      <c r="E62" s="37">
        <f t="shared" si="2"/>
        <v>10</v>
      </c>
      <c r="F62" s="73" t="str">
        <f>IF(B62="北/東",IFERROR(SUMIFS(関東・東京!$E$4:$E$1019,関東・東京!$B$4:$B$1019,B62,関東・東京!$D$4:$D$1019,D62)+SUMIFS(中･北!$E$4:$E$1149,中･北!$B$4:$B$1149,B62,中･北!$D$4:$D$1149,D62)+SUMIFS(九･沖!$E$4:$E$1004,九･沖!$B$4:$B$1004,B62,九･沖!$D$4:$D$1004,D62),""),"")</f>
        <v/>
      </c>
      <c r="G62" s="98"/>
      <c r="H62" s="98"/>
      <c r="I62" s="98"/>
      <c r="J62" s="98"/>
      <c r="K62" s="98"/>
      <c r="L62" s="98">
        <v>3</v>
      </c>
      <c r="M62" s="98"/>
      <c r="N62" s="98"/>
      <c r="O62" s="98"/>
      <c r="P62" s="98">
        <v>3</v>
      </c>
      <c r="Q62" s="98"/>
      <c r="R62" s="98"/>
      <c r="S62" s="98">
        <v>1</v>
      </c>
      <c r="T62" s="98"/>
      <c r="U62" s="98"/>
      <c r="V62" s="98">
        <v>3</v>
      </c>
      <c r="W62" s="98"/>
      <c r="X62" s="98"/>
      <c r="Y62" s="126"/>
    </row>
    <row r="63" spans="1:25">
      <c r="A63" s="68">
        <v>15</v>
      </c>
      <c r="B63" s="124" t="s">
        <v>545</v>
      </c>
      <c r="C63" s="39"/>
      <c r="D63" s="53" t="s">
        <v>423</v>
      </c>
      <c r="E63" s="40">
        <f t="shared" si="2"/>
        <v>10</v>
      </c>
      <c r="F63" s="74" t="str">
        <f>IF(B63="北/東",IFERROR(SUMIFS(関東・東京!$E$4:$E$1019,関東・東京!$B$4:$B$1019,B63,関東・東京!$D$4:$D$1019,D63)+SUMIFS(中･北!$E$4:$E$1149,中･北!$B$4:$B$1149,B63,中･北!$D$4:$D$1149,D63)+SUMIFS(九･沖!$E$4:$E$1004,九･沖!$B$4:$B$1004,B63,九･沖!$D$4:$D$1004,D63),""),"")</f>
        <v/>
      </c>
      <c r="G63" s="97"/>
      <c r="H63" s="97"/>
      <c r="I63" s="97"/>
      <c r="J63" s="97"/>
      <c r="K63" s="97"/>
      <c r="L63" s="97"/>
      <c r="M63" s="97">
        <v>3</v>
      </c>
      <c r="N63" s="97">
        <v>1</v>
      </c>
      <c r="O63" s="97">
        <v>3</v>
      </c>
      <c r="P63" s="97"/>
      <c r="Q63" s="97"/>
      <c r="R63" s="97">
        <v>3</v>
      </c>
      <c r="S63" s="97"/>
      <c r="T63" s="97"/>
      <c r="U63" s="97"/>
      <c r="V63" s="97"/>
      <c r="W63" s="97"/>
      <c r="X63" s="97"/>
      <c r="Y63" s="125"/>
    </row>
    <row r="64" spans="1:25">
      <c r="A64" s="61">
        <v>16</v>
      </c>
      <c r="B64" s="124" t="s">
        <v>545</v>
      </c>
      <c r="C64" s="41"/>
      <c r="D64" s="54" t="s">
        <v>427</v>
      </c>
      <c r="E64" s="37">
        <f t="shared" si="2"/>
        <v>8</v>
      </c>
      <c r="F64" s="73" t="str">
        <f>IF(B64="北/東",IFERROR(SUMIFS(関東・東京!$E$4:$E$1019,関東・東京!$B$4:$B$1019,B64,関東・東京!$D$4:$D$1019,D64)+SUMIFS(中･北!$E$4:$E$1149,中･北!$B$4:$B$1149,B64,中･北!$D$4:$D$1149,D64)+SUMIFS(九･沖!$E$4:$E$1004,九･沖!$B$4:$B$1004,B64,九･沖!$D$4:$D$1004,D64),""),"")</f>
        <v/>
      </c>
      <c r="G64" s="98"/>
      <c r="H64" s="98"/>
      <c r="I64" s="98"/>
      <c r="J64" s="98"/>
      <c r="K64" s="98"/>
      <c r="L64" s="98"/>
      <c r="M64" s="98">
        <v>1</v>
      </c>
      <c r="N64" s="98"/>
      <c r="O64" s="98"/>
      <c r="P64" s="98">
        <v>3</v>
      </c>
      <c r="Q64" s="98"/>
      <c r="R64" s="98">
        <v>3</v>
      </c>
      <c r="S64" s="98"/>
      <c r="T64" s="98"/>
      <c r="U64" s="98"/>
      <c r="V64" s="98">
        <v>1</v>
      </c>
      <c r="W64" s="98"/>
      <c r="X64" s="98"/>
      <c r="Y64" s="126"/>
    </row>
    <row r="65" spans="1:25">
      <c r="A65" s="68">
        <v>17</v>
      </c>
      <c r="B65" s="124" t="s">
        <v>545</v>
      </c>
      <c r="C65" s="39"/>
      <c r="D65" s="53" t="s">
        <v>436</v>
      </c>
      <c r="E65" s="40">
        <f t="shared" si="2"/>
        <v>8</v>
      </c>
      <c r="F65" s="74" t="str">
        <f>IF(B65="北/東",IFERROR(SUMIFS(関東・東京!$E$4:$E$1019,関東・東京!$B$4:$B$1019,B65,関東・東京!$D$4:$D$1019,D65)+SUMIFS(中･北!$E$4:$E$1149,中･北!$B$4:$B$1149,B65,中･北!$D$4:$D$1149,D65)+SUMIFS(九･沖!$E$4:$E$1004,九･沖!$B$4:$B$1004,B65,九･沖!$D$4:$D$1004,D65),""),"")</f>
        <v/>
      </c>
      <c r="G65" s="97">
        <v>5</v>
      </c>
      <c r="H65" s="97">
        <v>3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25"/>
    </row>
    <row r="66" spans="1:25">
      <c r="A66" s="61">
        <v>18</v>
      </c>
      <c r="B66" s="124" t="s">
        <v>545</v>
      </c>
      <c r="C66" s="41"/>
      <c r="D66" s="54" t="s">
        <v>425</v>
      </c>
      <c r="E66" s="37">
        <f t="shared" si="2"/>
        <v>7</v>
      </c>
      <c r="F66" s="73" t="str">
        <f>IF(B66="北/東",IFERROR(SUMIFS(関東・東京!$E$4:$E$1019,関東・東京!$B$4:$B$1019,B66,関東・東京!$D$4:$D$1019,D66)+SUMIFS(中･北!$E$4:$E$1149,中･北!$B$4:$B$1149,B66,中･北!$D$4:$D$1149,D66)+SUMIFS(九･沖!$E$4:$E$1004,九･沖!$B$4:$B$1004,B66,九･沖!$D$4:$D$1004,D66),""),"")</f>
        <v/>
      </c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>
        <v>7</v>
      </c>
      <c r="Y66" s="126"/>
    </row>
    <row r="67" spans="1:25">
      <c r="A67" s="68">
        <v>19</v>
      </c>
      <c r="B67" s="124" t="s">
        <v>545</v>
      </c>
      <c r="C67" s="39"/>
      <c r="D67" s="53" t="s">
        <v>430</v>
      </c>
      <c r="E67" s="40">
        <f t="shared" si="2"/>
        <v>7</v>
      </c>
      <c r="F67" s="74" t="str">
        <f>IF(B67="北/東",IFERROR(SUMIFS(関東・東京!$E$4:$E$1019,関東・東京!$B$4:$B$1019,B67,関東・東京!$D$4:$D$1019,D67)+SUMIFS(中･北!$E$4:$E$1149,中･北!$B$4:$B$1149,B67,中･北!$D$4:$D$1149,D67)+SUMIFS(九･沖!$E$4:$E$1004,九･沖!$B$4:$B$1004,B67,九･沖!$D$4:$D$1004,D67),""),"")</f>
        <v/>
      </c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>
        <v>7</v>
      </c>
      <c r="T67" s="97"/>
      <c r="U67" s="97"/>
      <c r="V67" s="97"/>
      <c r="W67" s="97"/>
      <c r="X67" s="97"/>
      <c r="Y67" s="125"/>
    </row>
    <row r="68" spans="1:25">
      <c r="A68" s="61">
        <v>20</v>
      </c>
      <c r="B68" s="124" t="s">
        <v>545</v>
      </c>
      <c r="C68" s="41"/>
      <c r="D68" s="54" t="s">
        <v>432</v>
      </c>
      <c r="E68" s="37">
        <f t="shared" ref="E68:E99" si="3">SUM(F68:Y68)</f>
        <v>7</v>
      </c>
      <c r="F68" s="73" t="str">
        <f>IF(B68="北/東",IFERROR(SUMIFS(関東・東京!$E$4:$E$1019,関東・東京!$B$4:$B$1019,B68,関東・東京!$D$4:$D$1019,D68)+SUMIFS(中･北!$E$4:$E$1149,中･北!$B$4:$B$1149,B68,中･北!$D$4:$D$1149,D68)+SUMIFS(九･沖!$E$4:$E$1004,九･沖!$B$4:$B$1004,B68,九･沖!$D$4:$D$1004,D68),""),"")</f>
        <v/>
      </c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>
        <v>7</v>
      </c>
      <c r="S68" s="98"/>
      <c r="T68" s="98"/>
      <c r="U68" s="98"/>
      <c r="V68" s="98"/>
      <c r="W68" s="98"/>
      <c r="X68" s="98"/>
      <c r="Y68" s="126"/>
    </row>
    <row r="69" spans="1:25">
      <c r="A69" s="68">
        <v>21</v>
      </c>
      <c r="B69" s="124" t="s">
        <v>545</v>
      </c>
      <c r="C69" s="39"/>
      <c r="D69" s="53" t="s">
        <v>433</v>
      </c>
      <c r="E69" s="40">
        <f t="shared" si="3"/>
        <v>7</v>
      </c>
      <c r="F69" s="74" t="str">
        <f>IF(B69="北/東",IFERROR(SUMIFS(関東・東京!$E$4:$E$1019,関東・東京!$B$4:$B$1019,B69,関東・東京!$D$4:$D$1019,D69)+SUMIFS(中･北!$E$4:$E$1149,中･北!$B$4:$B$1149,B69,中･北!$D$4:$D$1149,D69)+SUMIFS(九･沖!$E$4:$E$1004,九･沖!$B$4:$B$1004,B69,九･沖!$D$4:$D$1004,D69),""),"")</f>
        <v/>
      </c>
      <c r="G69" s="97">
        <v>1</v>
      </c>
      <c r="H69" s="97">
        <v>5</v>
      </c>
      <c r="I69" s="97"/>
      <c r="J69" s="97"/>
      <c r="K69" s="97"/>
      <c r="L69" s="97"/>
      <c r="M69" s="97"/>
      <c r="N69" s="97"/>
      <c r="O69" s="97">
        <v>1</v>
      </c>
      <c r="P69" s="97"/>
      <c r="Q69" s="97"/>
      <c r="R69" s="97"/>
      <c r="S69" s="97"/>
      <c r="T69" s="97"/>
      <c r="U69" s="97"/>
      <c r="V69" s="97"/>
      <c r="W69" s="97"/>
      <c r="X69" s="97"/>
      <c r="Y69" s="125"/>
    </row>
    <row r="70" spans="1:25">
      <c r="A70" s="61">
        <v>22</v>
      </c>
      <c r="B70" s="124" t="s">
        <v>545</v>
      </c>
      <c r="C70" s="41"/>
      <c r="D70" s="54" t="s">
        <v>435</v>
      </c>
      <c r="E70" s="37">
        <f t="shared" si="3"/>
        <v>7</v>
      </c>
      <c r="F70" s="73" t="str">
        <f>IF(B70="北/東",IFERROR(SUMIFS(関東・東京!$E$4:$E$1019,関東・東京!$B$4:$B$1019,B70,関東・東京!$D$4:$D$1019,D70)+SUMIFS(中･北!$E$4:$E$1149,中･北!$B$4:$B$1149,B70,中･北!$D$4:$D$1149,D70)+SUMIFS(九･沖!$E$4:$E$1004,九･沖!$B$4:$B$1004,B70,九･沖!$D$4:$D$1004,D70),""),"")</f>
        <v/>
      </c>
      <c r="G70" s="98"/>
      <c r="H70" s="98">
        <v>7</v>
      </c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126"/>
    </row>
    <row r="71" spans="1:25">
      <c r="A71" s="68">
        <v>23</v>
      </c>
      <c r="B71" s="124" t="s">
        <v>545</v>
      </c>
      <c r="C71" s="39"/>
      <c r="D71" s="53" t="s">
        <v>439</v>
      </c>
      <c r="E71" s="40">
        <f t="shared" si="3"/>
        <v>6</v>
      </c>
      <c r="F71" s="74" t="str">
        <f>IF(B71="北/東",IFERROR(SUMIFS(関東・東京!$E$4:$E$1019,関東・東京!$B$4:$B$1019,B71,関東・東京!$D$4:$D$1019,D71)+SUMIFS(中･北!$E$4:$E$1149,中･北!$B$4:$B$1149,B71,中･北!$D$4:$D$1149,D71)+SUMIFS(九･沖!$E$4:$E$1004,九･沖!$B$4:$B$1004,B71,九･沖!$D$4:$D$1004,D71),""),"")</f>
        <v/>
      </c>
      <c r="G71" s="97"/>
      <c r="H71" s="97"/>
      <c r="I71" s="97"/>
      <c r="J71" s="97"/>
      <c r="K71" s="97"/>
      <c r="L71" s="97">
        <v>3</v>
      </c>
      <c r="M71" s="97"/>
      <c r="N71" s="97"/>
      <c r="O71" s="97"/>
      <c r="P71" s="97">
        <v>1</v>
      </c>
      <c r="Q71" s="97"/>
      <c r="R71" s="97"/>
      <c r="S71" s="97">
        <v>1</v>
      </c>
      <c r="T71" s="97"/>
      <c r="U71" s="97"/>
      <c r="V71" s="97">
        <v>1</v>
      </c>
      <c r="W71" s="97"/>
      <c r="X71" s="97"/>
      <c r="Y71" s="125"/>
    </row>
    <row r="72" spans="1:25">
      <c r="A72" s="61">
        <v>24</v>
      </c>
      <c r="B72" s="124" t="s">
        <v>545</v>
      </c>
      <c r="C72" s="41"/>
      <c r="D72" s="54" t="s">
        <v>440</v>
      </c>
      <c r="E72" s="37">
        <f t="shared" si="3"/>
        <v>6</v>
      </c>
      <c r="F72" s="73" t="str">
        <f>IF(B72="北/東",IFERROR(SUMIFS(関東・東京!$E$4:$E$1019,関東・東京!$B$4:$B$1019,B72,関東・東京!$D$4:$D$1019,D72)+SUMIFS(中･北!$E$4:$E$1149,中･北!$B$4:$B$1149,B72,中･北!$D$4:$D$1149,D72)+SUMIFS(九･沖!$E$4:$E$1004,九･沖!$B$4:$B$1004,B72,九･沖!$D$4:$D$1004,D72),""),"")</f>
        <v/>
      </c>
      <c r="G72" s="98"/>
      <c r="H72" s="98"/>
      <c r="I72" s="98"/>
      <c r="J72" s="98"/>
      <c r="K72" s="98"/>
      <c r="L72" s="98"/>
      <c r="M72" s="98">
        <v>5</v>
      </c>
      <c r="N72" s="98"/>
      <c r="O72" s="98"/>
      <c r="P72" s="98"/>
      <c r="Q72" s="98"/>
      <c r="R72" s="98"/>
      <c r="S72" s="98"/>
      <c r="T72" s="98">
        <v>1</v>
      </c>
      <c r="U72" s="98"/>
      <c r="V72" s="98"/>
      <c r="W72" s="98"/>
      <c r="X72" s="98"/>
      <c r="Y72" s="126"/>
    </row>
    <row r="73" spans="1:25">
      <c r="A73" s="68">
        <v>25</v>
      </c>
      <c r="B73" s="124" t="s">
        <v>545</v>
      </c>
      <c r="C73" s="39"/>
      <c r="D73" s="53" t="s">
        <v>441</v>
      </c>
      <c r="E73" s="40">
        <f t="shared" si="3"/>
        <v>6</v>
      </c>
      <c r="F73" s="74" t="str">
        <f>IF(B73="北/東",IFERROR(SUMIFS(関東・東京!$E$4:$E$1019,関東・東京!$B$4:$B$1019,B73,関東・東京!$D$4:$D$1019,D73)+SUMIFS(中･北!$E$4:$E$1149,中･北!$B$4:$B$1149,B73,中･北!$D$4:$D$1149,D73)+SUMIFS(九･沖!$E$4:$E$1004,九･沖!$B$4:$B$1004,B73,九･沖!$D$4:$D$1004,D73),""),"")</f>
        <v/>
      </c>
      <c r="G73" s="97"/>
      <c r="H73" s="97"/>
      <c r="I73" s="97"/>
      <c r="J73" s="97"/>
      <c r="K73" s="97"/>
      <c r="L73" s="97"/>
      <c r="M73" s="97"/>
      <c r="N73" s="97">
        <v>1</v>
      </c>
      <c r="O73" s="97">
        <v>5</v>
      </c>
      <c r="P73" s="97"/>
      <c r="Q73" s="97"/>
      <c r="R73" s="97"/>
      <c r="S73" s="97"/>
      <c r="T73" s="97"/>
      <c r="U73" s="97"/>
      <c r="V73" s="97"/>
      <c r="W73" s="97"/>
      <c r="X73" s="97"/>
      <c r="Y73" s="125"/>
    </row>
    <row r="74" spans="1:25">
      <c r="A74" s="61">
        <v>26</v>
      </c>
      <c r="B74" s="124" t="s">
        <v>545</v>
      </c>
      <c r="C74" s="41"/>
      <c r="D74" s="54" t="s">
        <v>442</v>
      </c>
      <c r="E74" s="37">
        <f t="shared" si="3"/>
        <v>6</v>
      </c>
      <c r="F74" s="73" t="str">
        <f>IF(B74="北/東",IFERROR(SUMIFS(関東・東京!$E$4:$E$1019,関東・東京!$B$4:$B$1019,B74,関東・東京!$D$4:$D$1019,D74)+SUMIFS(中･北!$E$4:$E$1149,中･北!$B$4:$B$1149,B74,中･北!$D$4:$D$1149,D74)+SUMIFS(九･沖!$E$4:$E$1004,九･沖!$B$4:$B$1004,B74,九･沖!$D$4:$D$1004,D74),""),"")</f>
        <v/>
      </c>
      <c r="G74" s="98">
        <v>5</v>
      </c>
      <c r="H74" s="98">
        <v>1</v>
      </c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126"/>
    </row>
    <row r="75" spans="1:25">
      <c r="A75" s="68">
        <v>27</v>
      </c>
      <c r="B75" s="124" t="s">
        <v>545</v>
      </c>
      <c r="C75" s="39"/>
      <c r="D75" s="53" t="s">
        <v>444</v>
      </c>
      <c r="E75" s="40">
        <f t="shared" si="3"/>
        <v>5</v>
      </c>
      <c r="F75" s="74" t="str">
        <f>IF(B75="北/東",IFERROR(SUMIFS(関東・東京!$E$4:$E$1019,関東・東京!$B$4:$B$1019,B75,関東・東京!$D$4:$D$1019,D75)+SUMIFS(中･北!$E$4:$E$1149,中･北!$B$4:$B$1149,B75,中･北!$D$4:$D$1149,D75)+SUMIFS(九･沖!$E$4:$E$1004,九･沖!$B$4:$B$1004,B75,九･沖!$D$4:$D$1004,D75),""),"")</f>
        <v/>
      </c>
      <c r="G75" s="97"/>
      <c r="H75" s="97"/>
      <c r="I75" s="97"/>
      <c r="J75" s="97"/>
      <c r="K75" s="97"/>
      <c r="L75" s="97"/>
      <c r="M75" s="97"/>
      <c r="N75" s="97"/>
      <c r="O75" s="97"/>
      <c r="P75" s="97">
        <v>1</v>
      </c>
      <c r="Q75" s="97"/>
      <c r="R75" s="97"/>
      <c r="S75" s="97">
        <v>1</v>
      </c>
      <c r="T75" s="97"/>
      <c r="U75" s="97"/>
      <c r="V75" s="97"/>
      <c r="W75" s="97"/>
      <c r="X75" s="97">
        <v>3</v>
      </c>
      <c r="Y75" s="125"/>
    </row>
    <row r="76" spans="1:25">
      <c r="A76" s="61">
        <v>28</v>
      </c>
      <c r="B76" s="124" t="s">
        <v>545</v>
      </c>
      <c r="C76" s="41"/>
      <c r="D76" s="54" t="s">
        <v>445</v>
      </c>
      <c r="E76" s="37">
        <f t="shared" si="3"/>
        <v>5</v>
      </c>
      <c r="F76" s="73" t="str">
        <f>IF(B76="北/東",IFERROR(SUMIFS(関東・東京!$E$4:$E$1019,関東・東京!$B$4:$B$1019,B76,関東・東京!$D$4:$D$1019,D76)+SUMIFS(中･北!$E$4:$E$1149,中･北!$B$4:$B$1149,B76,中･北!$D$4:$D$1149,D76)+SUMIFS(九･沖!$E$4:$E$1004,九･沖!$B$4:$B$1004,B76,九･沖!$D$4:$D$1004,D76),""),"")</f>
        <v/>
      </c>
      <c r="G76" s="98"/>
      <c r="H76" s="98"/>
      <c r="I76" s="98">
        <v>1</v>
      </c>
      <c r="J76" s="98"/>
      <c r="K76" s="98"/>
      <c r="L76" s="98">
        <v>1</v>
      </c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>
        <v>3</v>
      </c>
      <c r="Y76" s="126"/>
    </row>
    <row r="77" spans="1:25">
      <c r="A77" s="68">
        <v>29</v>
      </c>
      <c r="B77" s="124" t="s">
        <v>545</v>
      </c>
      <c r="C77" s="39"/>
      <c r="D77" s="53" t="s">
        <v>447</v>
      </c>
      <c r="E77" s="40">
        <f t="shared" si="3"/>
        <v>5</v>
      </c>
      <c r="F77" s="74" t="str">
        <f>IF(B77="北/東",IFERROR(SUMIFS(関東・東京!$E$4:$E$1019,関東・東京!$B$4:$B$1019,B77,関東・東京!$D$4:$D$1019,D77)+SUMIFS(中･北!$E$4:$E$1149,中･北!$B$4:$B$1149,B77,中･北!$D$4:$D$1149,D77)+SUMIFS(九･沖!$E$4:$E$1004,九･沖!$B$4:$B$1004,B77,九･沖!$D$4:$D$1004,D77),""),"")</f>
        <v/>
      </c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>
        <v>1</v>
      </c>
      <c r="V77" s="97">
        <v>1</v>
      </c>
      <c r="W77" s="97">
        <v>3</v>
      </c>
      <c r="X77" s="97"/>
      <c r="Y77" s="125"/>
    </row>
    <row r="78" spans="1:25">
      <c r="A78" s="61">
        <v>30</v>
      </c>
      <c r="B78" s="124" t="s">
        <v>545</v>
      </c>
      <c r="C78" s="41"/>
      <c r="D78" s="54" t="s">
        <v>448</v>
      </c>
      <c r="E78" s="37">
        <f t="shared" si="3"/>
        <v>5</v>
      </c>
      <c r="F78" s="73" t="str">
        <f>IF(B78="北/東",IFERROR(SUMIFS(関東・東京!$E$4:$E$1019,関東・東京!$B$4:$B$1019,B78,関東・東京!$D$4:$D$1019,D78)+SUMIFS(中･北!$E$4:$E$1149,中･北!$B$4:$B$1149,B78,中･北!$D$4:$D$1149,D78)+SUMIFS(九･沖!$E$4:$E$1004,九･沖!$B$4:$B$1004,B78,九･沖!$D$4:$D$1004,D78),""),"")</f>
        <v/>
      </c>
      <c r="G78" s="98"/>
      <c r="H78" s="98"/>
      <c r="I78" s="98"/>
      <c r="J78" s="98"/>
      <c r="K78" s="98"/>
      <c r="L78" s="98"/>
      <c r="M78" s="98"/>
      <c r="N78" s="98">
        <v>1</v>
      </c>
      <c r="O78" s="98"/>
      <c r="P78" s="98"/>
      <c r="Q78" s="98"/>
      <c r="R78" s="98"/>
      <c r="S78" s="98"/>
      <c r="T78" s="98"/>
      <c r="U78" s="98">
        <v>3</v>
      </c>
      <c r="V78" s="98">
        <v>1</v>
      </c>
      <c r="W78" s="98"/>
      <c r="X78" s="98"/>
      <c r="Y78" s="126"/>
    </row>
    <row r="79" spans="1:25">
      <c r="A79" s="68">
        <v>31</v>
      </c>
      <c r="B79" s="124" t="s">
        <v>545</v>
      </c>
      <c r="C79" s="39"/>
      <c r="D79" s="53" t="s">
        <v>449</v>
      </c>
      <c r="E79" s="40">
        <f t="shared" si="3"/>
        <v>5</v>
      </c>
      <c r="F79" s="74" t="str">
        <f>IF(B79="北/東",IFERROR(SUMIFS(関東・東京!$E$4:$E$1019,関東・東京!$B$4:$B$1019,B79,関東・東京!$D$4:$D$1019,D79)+SUMIFS(中･北!$E$4:$E$1149,中･北!$B$4:$B$1149,B79,中･北!$D$4:$D$1149,D79)+SUMIFS(九･沖!$E$4:$E$1004,九･沖!$B$4:$B$1004,B79,九･沖!$D$4:$D$1004,D79),""),"")</f>
        <v/>
      </c>
      <c r="G79" s="97"/>
      <c r="H79" s="97"/>
      <c r="I79" s="97">
        <v>3</v>
      </c>
      <c r="J79" s="97"/>
      <c r="K79" s="97"/>
      <c r="L79" s="97"/>
      <c r="M79" s="97"/>
      <c r="N79" s="97"/>
      <c r="O79" s="97"/>
      <c r="P79" s="97">
        <v>1</v>
      </c>
      <c r="Q79" s="97"/>
      <c r="R79" s="97"/>
      <c r="S79" s="97"/>
      <c r="T79" s="97"/>
      <c r="U79" s="97"/>
      <c r="V79" s="97">
        <v>1</v>
      </c>
      <c r="W79" s="97"/>
      <c r="X79" s="97"/>
      <c r="Y79" s="125"/>
    </row>
    <row r="80" spans="1:25">
      <c r="A80" s="61">
        <v>32</v>
      </c>
      <c r="B80" s="124" t="s">
        <v>545</v>
      </c>
      <c r="C80" s="41"/>
      <c r="D80" s="54" t="s">
        <v>451</v>
      </c>
      <c r="E80" s="37">
        <f t="shared" si="3"/>
        <v>5</v>
      </c>
      <c r="F80" s="73" t="str">
        <f>IF(B80="北/東",IFERROR(SUMIFS(関東・東京!$E$4:$E$1019,関東・東京!$B$4:$B$1019,B80,関東・東京!$D$4:$D$1019,D80)+SUMIFS(中･北!$E$4:$E$1149,中･北!$B$4:$B$1149,B80,中･北!$D$4:$D$1149,D80)+SUMIFS(九･沖!$E$4:$E$1004,九･沖!$B$4:$B$1004,B80,九･沖!$D$4:$D$1004,D80),""),"")</f>
        <v/>
      </c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>
        <v>5</v>
      </c>
      <c r="U80" s="98"/>
      <c r="V80" s="98"/>
      <c r="W80" s="98"/>
      <c r="X80" s="98"/>
      <c r="Y80" s="126"/>
    </row>
    <row r="81" spans="1:25">
      <c r="A81" s="68">
        <v>33</v>
      </c>
      <c r="B81" s="124" t="s">
        <v>545</v>
      </c>
      <c r="C81" s="39"/>
      <c r="D81" s="53" t="s">
        <v>67</v>
      </c>
      <c r="E81" s="40">
        <f t="shared" si="3"/>
        <v>5</v>
      </c>
      <c r="F81" s="74" t="str">
        <f>IF(B81="北/東",IFERROR(SUMIFS(関東・東京!$E$4:$E$1019,関東・東京!$B$4:$B$1019,B81,関東・東京!$D$4:$D$1019,D81)+SUMIFS(中･北!$E$4:$E$1149,中･北!$B$4:$B$1149,B81,中･北!$D$4:$D$1149,D81)+SUMIFS(九･沖!$E$4:$E$1004,九･沖!$B$4:$B$1004,B81,九･沖!$D$4:$D$1004,D81),""),"")</f>
        <v/>
      </c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>
        <v>5</v>
      </c>
      <c r="T81" s="97"/>
      <c r="U81" s="97"/>
      <c r="V81" s="97"/>
      <c r="W81" s="97"/>
      <c r="X81" s="97"/>
      <c r="Y81" s="125"/>
    </row>
    <row r="82" spans="1:25">
      <c r="A82" s="61">
        <v>34</v>
      </c>
      <c r="B82" s="124" t="s">
        <v>545</v>
      </c>
      <c r="C82" s="41"/>
      <c r="D82" s="54" t="s">
        <v>29</v>
      </c>
      <c r="E82" s="37">
        <f t="shared" si="3"/>
        <v>5</v>
      </c>
      <c r="F82" s="73" t="str">
        <f>IF(B82="北/東",IFERROR(SUMIFS(関東・東京!$E$4:$E$1019,関東・東京!$B$4:$B$1019,B82,関東・東京!$D$4:$D$1019,D82)+SUMIFS(中･北!$E$4:$E$1149,中･北!$B$4:$B$1149,B82,中･北!$D$4:$D$1149,D82)+SUMIFS(九･沖!$E$4:$E$1004,九･沖!$B$4:$B$1004,B82,九･沖!$D$4:$D$1004,D82),""),"")</f>
        <v/>
      </c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>
        <v>5</v>
      </c>
      <c r="R82" s="98"/>
      <c r="S82" s="98"/>
      <c r="T82" s="98"/>
      <c r="U82" s="98"/>
      <c r="V82" s="98"/>
      <c r="W82" s="98"/>
      <c r="X82" s="98"/>
      <c r="Y82" s="126"/>
    </row>
    <row r="83" spans="1:25">
      <c r="A83" s="68">
        <v>35</v>
      </c>
      <c r="B83" s="124" t="s">
        <v>545</v>
      </c>
      <c r="C83" s="39"/>
      <c r="D83" s="53" t="s">
        <v>452</v>
      </c>
      <c r="E83" s="40">
        <f t="shared" si="3"/>
        <v>5</v>
      </c>
      <c r="F83" s="74" t="str">
        <f>IF(B83="北/東",IFERROR(SUMIFS(関東・東京!$E$4:$E$1019,関東・東京!$B$4:$B$1019,B83,関東・東京!$D$4:$D$1019,D83)+SUMIFS(中･北!$E$4:$E$1149,中･北!$B$4:$B$1149,B83,中･北!$D$4:$D$1149,D83)+SUMIFS(九･沖!$E$4:$E$1004,九･沖!$B$4:$B$1004,B83,九･沖!$D$4:$D$1004,D83),""),"")</f>
        <v/>
      </c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>
        <v>5</v>
      </c>
      <c r="R83" s="97"/>
      <c r="S83" s="97"/>
      <c r="T83" s="97"/>
      <c r="U83" s="97"/>
      <c r="V83" s="97"/>
      <c r="W83" s="97"/>
      <c r="X83" s="97"/>
      <c r="Y83" s="125"/>
    </row>
    <row r="84" spans="1:25">
      <c r="A84" s="61">
        <v>36</v>
      </c>
      <c r="B84" s="124" t="s">
        <v>545</v>
      </c>
      <c r="C84" s="41"/>
      <c r="D84" s="54" t="s">
        <v>446</v>
      </c>
      <c r="E84" s="37">
        <f t="shared" si="3"/>
        <v>4</v>
      </c>
      <c r="F84" s="73" t="str">
        <f>IF(B84="北/東",IFERROR(SUMIFS(関東・東京!$E$4:$E$1019,関東・東京!$B$4:$B$1019,B84,関東・東京!$D$4:$D$1019,D84)+SUMIFS(中･北!$E$4:$E$1149,中･北!$B$4:$B$1149,B84,中･北!$D$4:$D$1149,D84)+SUMIFS(九･沖!$E$4:$E$1004,九･沖!$B$4:$B$1004,B84,九･沖!$D$4:$D$1004,D84),""),"")</f>
        <v/>
      </c>
      <c r="G84" s="98"/>
      <c r="H84" s="98"/>
      <c r="I84" s="98">
        <v>1</v>
      </c>
      <c r="J84" s="98"/>
      <c r="K84" s="98"/>
      <c r="L84" s="98">
        <v>1</v>
      </c>
      <c r="M84" s="98"/>
      <c r="N84" s="98"/>
      <c r="O84" s="98"/>
      <c r="P84" s="98">
        <v>1</v>
      </c>
      <c r="Q84" s="98"/>
      <c r="R84" s="98"/>
      <c r="S84" s="98"/>
      <c r="T84" s="98"/>
      <c r="U84" s="98"/>
      <c r="V84" s="98"/>
      <c r="W84" s="98"/>
      <c r="X84" s="98">
        <v>1</v>
      </c>
      <c r="Y84" s="126"/>
    </row>
    <row r="85" spans="1:25">
      <c r="A85" s="68">
        <v>37</v>
      </c>
      <c r="B85" s="124" t="s">
        <v>545</v>
      </c>
      <c r="C85" s="39"/>
      <c r="D85" s="53" t="s">
        <v>456</v>
      </c>
      <c r="E85" s="40">
        <f t="shared" si="3"/>
        <v>4</v>
      </c>
      <c r="F85" s="74" t="str">
        <f>IF(B85="北/東",IFERROR(SUMIFS(関東・東京!$E$4:$E$1019,関東・東京!$B$4:$B$1019,B85,関東・東京!$D$4:$D$1019,D85)+SUMIFS(中･北!$E$4:$E$1149,中･北!$B$4:$B$1149,B85,中･北!$D$4:$D$1149,D85)+SUMIFS(九･沖!$E$4:$E$1004,九･沖!$B$4:$B$1004,B85,九･沖!$D$4:$D$1004,D85),""),"")</f>
        <v/>
      </c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>
        <v>3</v>
      </c>
      <c r="R85" s="97"/>
      <c r="S85" s="97">
        <v>1</v>
      </c>
      <c r="T85" s="97"/>
      <c r="U85" s="97"/>
      <c r="V85" s="97"/>
      <c r="W85" s="97"/>
      <c r="X85" s="97"/>
      <c r="Y85" s="125"/>
    </row>
    <row r="86" spans="1:25">
      <c r="A86" s="61">
        <v>38</v>
      </c>
      <c r="B86" s="124" t="s">
        <v>545</v>
      </c>
      <c r="C86" s="41"/>
      <c r="D86" s="54" t="s">
        <v>458</v>
      </c>
      <c r="E86" s="37">
        <f t="shared" si="3"/>
        <v>4</v>
      </c>
      <c r="F86" s="73" t="str">
        <f>IF(B86="北/東",IFERROR(SUMIFS(関東・東京!$E$4:$E$1019,関東・東京!$B$4:$B$1019,B86,関東・東京!$D$4:$D$1019,D86)+SUMIFS(中･北!$E$4:$E$1149,中･北!$B$4:$B$1149,B86,中･北!$D$4:$D$1149,D86)+SUMIFS(九･沖!$E$4:$E$1004,九･沖!$B$4:$B$1004,B86,九･沖!$D$4:$D$1004,D86),""),"")</f>
        <v/>
      </c>
      <c r="G86" s="98"/>
      <c r="H86" s="98"/>
      <c r="I86" s="98">
        <v>3</v>
      </c>
      <c r="J86" s="98"/>
      <c r="K86" s="98"/>
      <c r="L86" s="98"/>
      <c r="M86" s="98"/>
      <c r="N86" s="98"/>
      <c r="O86" s="98"/>
      <c r="P86" s="98"/>
      <c r="Q86" s="98"/>
      <c r="R86" s="98"/>
      <c r="S86" s="98">
        <v>1</v>
      </c>
      <c r="T86" s="98"/>
      <c r="U86" s="98"/>
      <c r="V86" s="98"/>
      <c r="W86" s="98"/>
      <c r="X86" s="98"/>
      <c r="Y86" s="126"/>
    </row>
    <row r="87" spans="1:25">
      <c r="A87" s="68">
        <v>39</v>
      </c>
      <c r="B87" s="124" t="s">
        <v>545</v>
      </c>
      <c r="C87" s="39"/>
      <c r="D87" s="53" t="s">
        <v>457</v>
      </c>
      <c r="E87" s="40">
        <f t="shared" si="3"/>
        <v>3</v>
      </c>
      <c r="F87" s="74" t="str">
        <f>IF(B87="北/東",IFERROR(SUMIFS(関東・東京!$E$4:$E$1019,関東・東京!$B$4:$B$1019,B87,関東・東京!$D$4:$D$1019,D87)+SUMIFS(中･北!$E$4:$E$1149,中･北!$B$4:$B$1149,B87,中･北!$D$4:$D$1149,D87)+SUMIFS(九･沖!$E$4:$E$1004,九･沖!$B$4:$B$1004,B87,九･沖!$D$4:$D$1004,D87),""),"")</f>
        <v/>
      </c>
      <c r="G87" s="97"/>
      <c r="H87" s="97"/>
      <c r="I87" s="97">
        <v>1</v>
      </c>
      <c r="J87" s="97"/>
      <c r="K87" s="97"/>
      <c r="L87" s="97">
        <v>1</v>
      </c>
      <c r="M87" s="97"/>
      <c r="N87" s="97"/>
      <c r="O87" s="97"/>
      <c r="P87" s="97"/>
      <c r="Q87" s="97"/>
      <c r="R87" s="97"/>
      <c r="S87" s="97">
        <v>1</v>
      </c>
      <c r="T87" s="97"/>
      <c r="U87" s="97"/>
      <c r="V87" s="97"/>
      <c r="W87" s="97"/>
      <c r="X87" s="97"/>
      <c r="Y87" s="125"/>
    </row>
    <row r="88" spans="1:25">
      <c r="A88" s="61">
        <v>40</v>
      </c>
      <c r="B88" s="124" t="s">
        <v>545</v>
      </c>
      <c r="C88" s="41"/>
      <c r="D88" s="54" t="s">
        <v>460</v>
      </c>
      <c r="E88" s="37">
        <f t="shared" si="3"/>
        <v>3</v>
      </c>
      <c r="F88" s="73" t="str">
        <f>IF(B88="北/東",IFERROR(SUMIFS(関東・東京!$E$4:$E$1019,関東・東京!$B$4:$B$1019,B88,関東・東京!$D$4:$D$1019,D88)+SUMIFS(中･北!$E$4:$E$1149,中･北!$B$4:$B$1149,B88,中･北!$D$4:$D$1149,D88)+SUMIFS(九･沖!$E$4:$E$1004,九･沖!$B$4:$B$1004,B88,九･沖!$D$4:$D$1004,D88),""),"")</f>
        <v/>
      </c>
      <c r="G88" s="98"/>
      <c r="H88" s="98"/>
      <c r="I88" s="98">
        <v>1</v>
      </c>
      <c r="J88" s="98"/>
      <c r="K88" s="98"/>
      <c r="L88" s="98">
        <v>1</v>
      </c>
      <c r="M88" s="98"/>
      <c r="N88" s="98"/>
      <c r="O88" s="98"/>
      <c r="P88" s="98">
        <v>1</v>
      </c>
      <c r="Q88" s="98"/>
      <c r="R88" s="98"/>
      <c r="S88" s="98"/>
      <c r="T88" s="98"/>
      <c r="U88" s="98"/>
      <c r="V88" s="98"/>
      <c r="W88" s="98"/>
      <c r="X88" s="98"/>
      <c r="Y88" s="126"/>
    </row>
    <row r="89" spans="1:25">
      <c r="A89" s="68">
        <v>41</v>
      </c>
      <c r="B89" s="124" t="s">
        <v>545</v>
      </c>
      <c r="C89" s="39"/>
      <c r="D89" s="53" t="s">
        <v>462</v>
      </c>
      <c r="E89" s="40">
        <f t="shared" si="3"/>
        <v>3</v>
      </c>
      <c r="F89" s="74" t="str">
        <f>IF(B89="北/東",IFERROR(SUMIFS(関東・東京!$E$4:$E$1019,関東・東京!$B$4:$B$1019,B89,関東・東京!$D$4:$D$1019,D89)+SUMIFS(中･北!$E$4:$E$1149,中･北!$B$4:$B$1149,B89,中･北!$D$4:$D$1149,D89)+SUMIFS(九･沖!$E$4:$E$1004,九･沖!$B$4:$B$1004,B89,九･沖!$D$4:$D$1004,D89),""),"")</f>
        <v/>
      </c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>
        <v>3</v>
      </c>
      <c r="Y89" s="125"/>
    </row>
    <row r="90" spans="1:25">
      <c r="A90" s="61">
        <v>42</v>
      </c>
      <c r="B90" s="124" t="s">
        <v>545</v>
      </c>
      <c r="C90" s="41"/>
      <c r="D90" s="54" t="s">
        <v>467</v>
      </c>
      <c r="E90" s="37">
        <f t="shared" si="3"/>
        <v>3</v>
      </c>
      <c r="F90" s="73" t="str">
        <f>IF(B90="北/東",IFERROR(SUMIFS(関東・東京!$E$4:$E$1019,関東・東京!$B$4:$B$1019,B90,関東・東京!$D$4:$D$1019,D90)+SUMIFS(中･北!$E$4:$E$1149,中･北!$B$4:$B$1149,B90,中･北!$D$4:$D$1149,D90)+SUMIFS(九･沖!$E$4:$E$1004,九･沖!$B$4:$B$1004,B90,九･沖!$D$4:$D$1004,D90),""),"")</f>
        <v/>
      </c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>
        <v>3</v>
      </c>
      <c r="T90" s="98"/>
      <c r="U90" s="98"/>
      <c r="V90" s="98"/>
      <c r="W90" s="98"/>
      <c r="X90" s="98"/>
      <c r="Y90" s="126"/>
    </row>
    <row r="91" spans="1:25">
      <c r="A91" s="68">
        <v>43</v>
      </c>
      <c r="B91" s="124" t="s">
        <v>545</v>
      </c>
      <c r="C91" s="39"/>
      <c r="D91" s="53" t="s">
        <v>468</v>
      </c>
      <c r="E91" s="40">
        <f t="shared" si="3"/>
        <v>3</v>
      </c>
      <c r="F91" s="74" t="str">
        <f>IF(B91="北/東",IFERROR(SUMIFS(関東・東京!$E$4:$E$1019,関東・東京!$B$4:$B$1019,B91,関東・東京!$D$4:$D$1019,D91)+SUMIFS(中･北!$E$4:$E$1149,中･北!$B$4:$B$1149,B91,中･北!$D$4:$D$1149,D91)+SUMIFS(九･沖!$E$4:$E$1004,九･沖!$B$4:$B$1004,B91,九･沖!$D$4:$D$1004,D91),""),"")</f>
        <v/>
      </c>
      <c r="G91" s="97"/>
      <c r="H91" s="97"/>
      <c r="I91" s="97"/>
      <c r="J91" s="97"/>
      <c r="K91" s="97"/>
      <c r="L91" s="97"/>
      <c r="M91" s="97">
        <v>3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125"/>
    </row>
    <row r="92" spans="1:25">
      <c r="A92" s="61">
        <v>44</v>
      </c>
      <c r="B92" s="124" t="s">
        <v>545</v>
      </c>
      <c r="C92" s="41"/>
      <c r="D92" s="54" t="s">
        <v>469</v>
      </c>
      <c r="E92" s="37">
        <f t="shared" si="3"/>
        <v>3</v>
      </c>
      <c r="F92" s="73" t="str">
        <f>IF(B92="北/東",IFERROR(SUMIFS(関東・東京!$E$4:$E$1019,関東・東京!$B$4:$B$1019,B92,関東・東京!$D$4:$D$1019,D92)+SUMIFS(中･北!$E$4:$E$1149,中･北!$B$4:$B$1149,B92,中･北!$D$4:$D$1149,D92)+SUMIFS(九･沖!$E$4:$E$1004,九･沖!$B$4:$B$1004,B92,九･沖!$D$4:$D$1004,D92),""),"")</f>
        <v/>
      </c>
      <c r="G92" s="98"/>
      <c r="H92" s="98"/>
      <c r="I92" s="98"/>
      <c r="J92" s="98"/>
      <c r="K92" s="98"/>
      <c r="L92" s="98"/>
      <c r="M92" s="98">
        <v>3</v>
      </c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126"/>
    </row>
    <row r="93" spans="1:25">
      <c r="A93" s="68">
        <v>45</v>
      </c>
      <c r="B93" s="124" t="s">
        <v>545</v>
      </c>
      <c r="C93" s="39"/>
      <c r="D93" s="53" t="s">
        <v>465</v>
      </c>
      <c r="E93" s="40">
        <f t="shared" si="3"/>
        <v>2</v>
      </c>
      <c r="F93" s="74" t="str">
        <f>IF(B93="北/東",IFERROR(SUMIFS(関東・東京!$E$4:$E$1019,関東・東京!$B$4:$B$1019,B93,関東・東京!$D$4:$D$1019,D93)+SUMIFS(中･北!$E$4:$E$1149,中･北!$B$4:$B$1149,B93,中･北!$D$4:$D$1149,D93)+SUMIFS(九･沖!$E$4:$E$1004,九･沖!$B$4:$B$1004,B93,九･沖!$D$4:$D$1004,D93),""),"")</f>
        <v/>
      </c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>
        <v>1</v>
      </c>
      <c r="T93" s="97"/>
      <c r="U93" s="97"/>
      <c r="V93" s="97">
        <v>1</v>
      </c>
      <c r="W93" s="97"/>
      <c r="X93" s="97"/>
      <c r="Y93" s="125"/>
    </row>
    <row r="94" spans="1:25">
      <c r="A94" s="61">
        <v>46</v>
      </c>
      <c r="B94" s="124" t="s">
        <v>545</v>
      </c>
      <c r="C94" s="41"/>
      <c r="D94" s="54" t="s">
        <v>470</v>
      </c>
      <c r="E94" s="37">
        <f t="shared" si="3"/>
        <v>2</v>
      </c>
      <c r="F94" s="73" t="str">
        <f>IF(B94="北/東",IFERROR(SUMIFS(関東・東京!$E$4:$E$1019,関東・東京!$B$4:$B$1019,B94,関東・東京!$D$4:$D$1019,D94)+SUMIFS(中･北!$E$4:$E$1149,中･北!$B$4:$B$1149,B94,中･北!$D$4:$D$1149,D94)+SUMIFS(九･沖!$E$4:$E$1004,九･沖!$B$4:$B$1004,B94,九･沖!$D$4:$D$1004,D94),""),"")</f>
        <v/>
      </c>
      <c r="G94" s="98"/>
      <c r="H94" s="98"/>
      <c r="I94" s="98">
        <v>1</v>
      </c>
      <c r="J94" s="98"/>
      <c r="K94" s="98"/>
      <c r="L94" s="98">
        <v>1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126"/>
    </row>
    <row r="95" spans="1:25">
      <c r="A95" s="68">
        <v>47</v>
      </c>
      <c r="B95" s="124" t="s">
        <v>545</v>
      </c>
      <c r="C95" s="39"/>
      <c r="D95" s="53" t="s">
        <v>472</v>
      </c>
      <c r="E95" s="40">
        <f t="shared" si="3"/>
        <v>1</v>
      </c>
      <c r="F95" s="74" t="str">
        <f>IF(B95="北/東",IFERROR(SUMIFS(関東・東京!$E$4:$E$1019,関東・東京!$B$4:$B$1019,B95,関東・東京!$D$4:$D$1019,D95)+SUMIFS(中･北!$E$4:$E$1149,中･北!$B$4:$B$1149,B95,中･北!$D$4:$D$1149,D95)+SUMIFS(九･沖!$E$4:$E$1004,九･沖!$B$4:$B$1004,B95,九･沖!$D$4:$D$1004,D95),""),"")</f>
        <v/>
      </c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>
        <v>1</v>
      </c>
      <c r="Y95" s="125"/>
    </row>
    <row r="96" spans="1:25">
      <c r="A96" s="61">
        <v>48</v>
      </c>
      <c r="B96" s="124" t="s">
        <v>545</v>
      </c>
      <c r="C96" s="41"/>
      <c r="D96" s="54" t="s">
        <v>474</v>
      </c>
      <c r="E96" s="37">
        <f t="shared" si="3"/>
        <v>1</v>
      </c>
      <c r="F96" s="73" t="str">
        <f>IF(B96="北/東",IFERROR(SUMIFS(関東・東京!$E$4:$E$1019,関東・東京!$B$4:$B$1019,B96,関東・東京!$D$4:$D$1019,D96)+SUMIFS(中･北!$E$4:$E$1149,中･北!$B$4:$B$1149,B96,中･北!$D$4:$D$1149,D96)+SUMIFS(九･沖!$E$4:$E$1004,九･沖!$B$4:$B$1004,B96,九･沖!$D$4:$D$1004,D96),""),"")</f>
        <v/>
      </c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>
        <v>1</v>
      </c>
      <c r="V96" s="98"/>
      <c r="W96" s="98"/>
      <c r="X96" s="98"/>
      <c r="Y96" s="126"/>
    </row>
    <row r="97" spans="1:25">
      <c r="A97" s="68">
        <v>49</v>
      </c>
      <c r="B97" s="124" t="s">
        <v>545</v>
      </c>
      <c r="C97" s="39"/>
      <c r="D97" s="53" t="s">
        <v>475</v>
      </c>
      <c r="E97" s="40">
        <f t="shared" si="3"/>
        <v>1</v>
      </c>
      <c r="F97" s="74" t="str">
        <f>IF(B97="北/東",IFERROR(SUMIFS(関東・東京!$E$4:$E$1019,関東・東京!$B$4:$B$1019,B97,関東・東京!$D$4:$D$1019,D97)+SUMIFS(中･北!$E$4:$E$1149,中･北!$B$4:$B$1149,B97,中･北!$D$4:$D$1149,D97)+SUMIFS(九･沖!$E$4:$E$1004,九･沖!$B$4:$B$1004,B97,九･沖!$D$4:$D$1004,D97),""),"")</f>
        <v/>
      </c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>
        <v>1</v>
      </c>
      <c r="T97" s="97"/>
      <c r="U97" s="97"/>
      <c r="V97" s="97"/>
      <c r="W97" s="97"/>
      <c r="X97" s="97"/>
      <c r="Y97" s="125"/>
    </row>
    <row r="98" spans="1:25">
      <c r="A98" s="61">
        <v>50</v>
      </c>
      <c r="B98" s="124" t="s">
        <v>545</v>
      </c>
      <c r="C98" s="41"/>
      <c r="D98" s="54" t="s">
        <v>927</v>
      </c>
      <c r="E98" s="37">
        <f t="shared" si="3"/>
        <v>1</v>
      </c>
      <c r="F98" s="73" t="str">
        <f>IF(B98="北/東",IFERROR(SUMIFS(関東・東京!$E$4:$E$1019,関東・東京!$B$4:$B$1019,B98,関東・東京!$D$4:$D$1019,D98)+SUMIFS(中･北!$E$4:$E$1149,中･北!$B$4:$B$1149,B98,中･北!$D$4:$D$1149,D98)+SUMIFS(九･沖!$E$4:$E$1004,九･沖!$B$4:$B$1004,B98,九･沖!$D$4:$D$1004,D98),""),"")</f>
        <v/>
      </c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>
        <v>1</v>
      </c>
      <c r="T98" s="98"/>
      <c r="U98" s="98"/>
      <c r="V98" s="98"/>
      <c r="W98" s="98"/>
      <c r="X98" s="98"/>
      <c r="Y98" s="126"/>
    </row>
    <row r="99" spans="1:25">
      <c r="A99" s="68">
        <v>51</v>
      </c>
      <c r="B99" s="124" t="s">
        <v>545</v>
      </c>
      <c r="C99" s="39"/>
      <c r="D99" s="53" t="s">
        <v>477</v>
      </c>
      <c r="E99" s="40">
        <f t="shared" si="3"/>
        <v>1</v>
      </c>
      <c r="F99" s="74" t="str">
        <f>IF(B99="北/東",IFERROR(SUMIFS(関東・東京!$E$4:$E$1019,関東・東京!$B$4:$B$1019,B99,関東・東京!$D$4:$D$1019,D99)+SUMIFS(中･北!$E$4:$E$1149,中･北!$B$4:$B$1149,B99,中･北!$D$4:$D$1149,D99)+SUMIFS(九･沖!$E$4:$E$1004,九･沖!$B$4:$B$1004,B99,九･沖!$D$4:$D$1004,D99),""),"")</f>
        <v/>
      </c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>
        <v>1</v>
      </c>
      <c r="T99" s="97"/>
      <c r="U99" s="97"/>
      <c r="V99" s="97"/>
      <c r="W99" s="97"/>
      <c r="X99" s="97"/>
      <c r="Y99" s="125"/>
    </row>
    <row r="100" spans="1:25">
      <c r="A100" s="61">
        <v>52</v>
      </c>
      <c r="B100" s="124" t="s">
        <v>545</v>
      </c>
      <c r="C100" s="41"/>
      <c r="D100" s="54" t="s">
        <v>478</v>
      </c>
      <c r="E100" s="37">
        <f t="shared" ref="E100:E106" si="4">SUM(F100:Y100)</f>
        <v>1</v>
      </c>
      <c r="F100" s="73" t="str">
        <f>IF(B100="北/東",IFERROR(SUMIFS(関東・東京!$E$4:$E$1019,関東・東京!$B$4:$B$1019,B100,関東・東京!$D$4:$D$1019,D100)+SUMIFS(中･北!$E$4:$E$1149,中･北!$B$4:$B$1149,B100,中･北!$D$4:$D$1149,D100)+SUMIFS(九･沖!$E$4:$E$1004,九･沖!$B$4:$B$1004,B100,九･沖!$D$4:$D$1004,D100),""),"")</f>
        <v/>
      </c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>
        <v>1</v>
      </c>
      <c r="T100" s="98"/>
      <c r="U100" s="98"/>
      <c r="V100" s="98"/>
      <c r="W100" s="98"/>
      <c r="X100" s="98"/>
      <c r="Y100" s="126"/>
    </row>
    <row r="101" spans="1:25">
      <c r="A101" s="68">
        <v>53</v>
      </c>
      <c r="B101" s="124" t="s">
        <v>545</v>
      </c>
      <c r="C101" s="39"/>
      <c r="D101" s="53" t="s">
        <v>480</v>
      </c>
      <c r="E101" s="40">
        <f t="shared" si="4"/>
        <v>1</v>
      </c>
      <c r="F101" s="74" t="str">
        <f>IF(B101="北/東",IFERROR(SUMIFS(関東・東京!$E$4:$E$1019,関東・東京!$B$4:$B$1019,B101,関東・東京!$D$4:$D$1019,D101)+SUMIFS(中･北!$E$4:$E$1149,中･北!$B$4:$B$1149,B101,中･北!$D$4:$D$1149,D101)+SUMIFS(九･沖!$E$4:$E$1004,九･沖!$B$4:$B$1004,B101,九･沖!$D$4:$D$1004,D101),""),"")</f>
        <v/>
      </c>
      <c r="G101" s="97"/>
      <c r="H101" s="97"/>
      <c r="I101" s="97"/>
      <c r="J101" s="97"/>
      <c r="K101" s="97"/>
      <c r="L101" s="97"/>
      <c r="M101" s="97"/>
      <c r="N101" s="97"/>
      <c r="O101" s="97"/>
      <c r="P101" s="97">
        <v>1</v>
      </c>
      <c r="Q101" s="97"/>
      <c r="R101" s="97"/>
      <c r="S101" s="97"/>
      <c r="T101" s="97"/>
      <c r="U101" s="97"/>
      <c r="V101" s="97"/>
      <c r="W101" s="97"/>
      <c r="X101" s="97"/>
      <c r="Y101" s="125"/>
    </row>
    <row r="102" spans="1:25">
      <c r="A102" s="61">
        <v>54</v>
      </c>
      <c r="B102" s="124" t="s">
        <v>545</v>
      </c>
      <c r="C102" s="41"/>
      <c r="D102" s="54" t="s">
        <v>481</v>
      </c>
      <c r="E102" s="37">
        <f t="shared" si="4"/>
        <v>1</v>
      </c>
      <c r="F102" s="73" t="str">
        <f>IF(B102="北/東",IFERROR(SUMIFS(関東・東京!$E$4:$E$1019,関東・東京!$B$4:$B$1019,B102,関東・東京!$D$4:$D$1019,D102)+SUMIFS(中･北!$E$4:$E$1149,中･北!$B$4:$B$1149,B102,中･北!$D$4:$D$1149,D102)+SUMIFS(九･沖!$E$4:$E$1004,九･沖!$B$4:$B$1004,B102,九･沖!$D$4:$D$1004,D102),""),"")</f>
        <v/>
      </c>
      <c r="G102" s="98"/>
      <c r="H102" s="98"/>
      <c r="I102" s="98"/>
      <c r="J102" s="98"/>
      <c r="K102" s="98"/>
      <c r="L102" s="98"/>
      <c r="M102" s="98">
        <v>1</v>
      </c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126"/>
    </row>
    <row r="103" spans="1:25">
      <c r="A103" s="68">
        <v>55</v>
      </c>
      <c r="B103" s="124" t="s">
        <v>545</v>
      </c>
      <c r="C103" s="39"/>
      <c r="D103" s="53" t="s">
        <v>482</v>
      </c>
      <c r="E103" s="40">
        <f t="shared" si="4"/>
        <v>1</v>
      </c>
      <c r="F103" s="74" t="str">
        <f>IF(B103="北/東",IFERROR(SUMIFS(関東・東京!$E$4:$E$1019,関東・東京!$B$4:$B$1019,B103,関東・東京!$D$4:$D$1019,D103)+SUMIFS(中･北!$E$4:$E$1149,中･北!$B$4:$B$1149,B103,中･北!$D$4:$D$1149,D103)+SUMIFS(九･沖!$E$4:$E$1004,九･沖!$B$4:$B$1004,B103,九･沖!$D$4:$D$1004,D103),""),"")</f>
        <v/>
      </c>
      <c r="G103" s="97"/>
      <c r="H103" s="97"/>
      <c r="I103" s="97"/>
      <c r="J103" s="97"/>
      <c r="K103" s="97"/>
      <c r="L103" s="97"/>
      <c r="M103" s="97">
        <v>1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125"/>
    </row>
    <row r="104" spans="1:25">
      <c r="A104" s="61">
        <v>56</v>
      </c>
      <c r="B104" s="124" t="s">
        <v>545</v>
      </c>
      <c r="C104" s="41"/>
      <c r="D104" s="54" t="s">
        <v>483</v>
      </c>
      <c r="E104" s="37">
        <f t="shared" si="4"/>
        <v>1</v>
      </c>
      <c r="F104" s="73" t="str">
        <f>IF(B104="北/東",IFERROR(SUMIFS(関東・東京!$E$4:$E$1019,関東・東京!$B$4:$B$1019,B104,関東・東京!$D$4:$D$1019,D104)+SUMIFS(中･北!$E$4:$E$1149,中･北!$B$4:$B$1149,B104,中･北!$D$4:$D$1149,D104)+SUMIFS(九･沖!$E$4:$E$1004,九･沖!$B$4:$B$1004,B104,九･沖!$D$4:$D$1004,D104),""),"")</f>
        <v/>
      </c>
      <c r="G104" s="98"/>
      <c r="H104" s="98"/>
      <c r="I104" s="98"/>
      <c r="J104" s="98"/>
      <c r="K104" s="98"/>
      <c r="L104" s="98">
        <v>1</v>
      </c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126"/>
    </row>
    <row r="105" spans="1:25">
      <c r="A105" s="68">
        <v>57</v>
      </c>
      <c r="B105" s="124" t="s">
        <v>545</v>
      </c>
      <c r="C105" s="39"/>
      <c r="D105" s="53" t="s">
        <v>484</v>
      </c>
      <c r="E105" s="40">
        <f t="shared" si="4"/>
        <v>1</v>
      </c>
      <c r="F105" s="74" t="str">
        <f>IF(B105="北/東",IFERROR(SUMIFS(関東・東京!$E$4:$E$1019,関東・東京!$B$4:$B$1019,B105,関東・東京!$D$4:$D$1019,D105)+SUMIFS(中･北!$E$4:$E$1149,中･北!$B$4:$B$1149,B105,中･北!$D$4:$D$1149,D105)+SUMIFS(九･沖!$E$4:$E$1004,九･沖!$B$4:$B$1004,B105,九･沖!$D$4:$D$1004,D105),""),"")</f>
        <v/>
      </c>
      <c r="G105" s="97"/>
      <c r="H105" s="97"/>
      <c r="I105" s="97"/>
      <c r="J105" s="97"/>
      <c r="K105" s="97"/>
      <c r="L105" s="97">
        <v>1</v>
      </c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125"/>
    </row>
    <row r="106" spans="1:25" ht="14.25" thickBot="1">
      <c r="A106" s="61">
        <v>58</v>
      </c>
      <c r="B106" s="127" t="s">
        <v>545</v>
      </c>
      <c r="C106" s="55"/>
      <c r="D106" s="147" t="s">
        <v>487</v>
      </c>
      <c r="E106" s="148">
        <f t="shared" si="4"/>
        <v>1</v>
      </c>
      <c r="F106" s="75" t="str">
        <f>IF(B106="北/東",IFERROR(SUMIFS(関東・東京!$E$4:$E$1019,関東・東京!$B$4:$B$1019,B106,関東・東京!$D$4:$D$1019,D106)+SUMIFS(中･北!$E$4:$E$1149,中･北!$B$4:$B$1149,B106,中･北!$D$4:$D$1149,D106)+SUMIFS(九･沖!$E$4:$E$1004,九･沖!$B$4:$B$1004,B106,九･沖!$D$4:$D$1004,D106),""),"")</f>
        <v/>
      </c>
      <c r="G106" s="149">
        <v>1</v>
      </c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50"/>
    </row>
    <row r="107" spans="1:25" ht="14.25" thickBot="1">
      <c r="A107" s="71">
        <v>1</v>
      </c>
      <c r="B107" s="134" t="s">
        <v>562</v>
      </c>
      <c r="C107" s="141"/>
      <c r="D107" s="142" t="s">
        <v>471</v>
      </c>
      <c r="E107" s="143">
        <f t="shared" ref="E107:E108" si="5">SUM(F107:Y107)</f>
        <v>3</v>
      </c>
      <c r="F107" s="144" t="str">
        <f>IF(B107="北/東",IFERROR(SUMIFS(関東・東京!$E$4:$E$1019,関東・東京!$B$4:$B$1019,B107,関東・東京!$D$4:$D$1019,D107)+SUMIFS(中･北!$E$4:$E$1149,中･北!$B$4:$B$1149,B107,中･北!$D$4:$D$1149,D107)+SUMIFS(九･沖!$E$4:$E$1004,九･沖!$B$4:$B$1004,B107,九･沖!$D$4:$D$1004,D107),""),"")</f>
        <v/>
      </c>
      <c r="G107" s="145"/>
      <c r="H107" s="145"/>
      <c r="I107" s="145"/>
      <c r="J107" s="145">
        <v>3</v>
      </c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6"/>
    </row>
    <row r="108" spans="1:25" ht="14.25" thickBot="1">
      <c r="A108" s="68">
        <v>1</v>
      </c>
      <c r="B108" s="134" t="s">
        <v>563</v>
      </c>
      <c r="C108" s="135"/>
      <c r="D108" s="136" t="s">
        <v>107</v>
      </c>
      <c r="E108" s="137">
        <f t="shared" si="5"/>
        <v>1</v>
      </c>
      <c r="F108" s="138" t="str">
        <f>IF(B108="北/東",IFERROR(SUMIFS(関東・東京!$E$4:$E$1019,関東・東京!$B$4:$B$1019,B108,関東・東京!$D$4:$D$1019,D108)+SUMIFS(中･北!$E$4:$E$1149,中･北!$B$4:$B$1149,B108,中･北!$D$4:$D$1149,D108)+SUMIFS(九･沖!$E$4:$E$1004,九･沖!$B$4:$B$1004,B108,九･沖!$D$4:$D$1004,D108),""),"")</f>
        <v/>
      </c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>
        <v>1</v>
      </c>
      <c r="T108" s="139"/>
      <c r="U108" s="139"/>
      <c r="V108" s="139"/>
      <c r="W108" s="139"/>
      <c r="X108" s="139"/>
      <c r="Y108" s="140"/>
    </row>
    <row r="109" spans="1:25">
      <c r="A109" s="61">
        <v>1</v>
      </c>
      <c r="B109" s="117" t="s">
        <v>323</v>
      </c>
      <c r="C109" s="69"/>
      <c r="D109" s="160" t="s">
        <v>616</v>
      </c>
      <c r="E109" s="161">
        <f>SUM(F109:Y109)</f>
        <v>25</v>
      </c>
      <c r="F109" s="72" t="str">
        <f>IF(B109="北/東",IFERROR(SUMIFS(関東・東京!$E$4:$E$1019,関東・東京!$B$4:$B$1019,B109,関東・東京!$D$4:$D$1019,D109)+SUMIFS(中･北!$E$4:$E$1149,中･北!$B$4:$B$1149,B109,中･北!$D$4:$D$1149,D109)+SUMIFS(九･沖!$E$4:$E$1004,九･沖!$B$4:$B$1004,B109,九･沖!$D$4:$D$1004,D109),""),"")</f>
        <v/>
      </c>
      <c r="G109" s="162">
        <v>7</v>
      </c>
      <c r="H109" s="162"/>
      <c r="I109" s="162">
        <v>5</v>
      </c>
      <c r="J109" s="162">
        <v>1</v>
      </c>
      <c r="K109" s="162">
        <v>5</v>
      </c>
      <c r="L109" s="162">
        <v>5</v>
      </c>
      <c r="M109" s="162">
        <v>1</v>
      </c>
      <c r="N109" s="162">
        <v>1</v>
      </c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3"/>
    </row>
    <row r="110" spans="1:25">
      <c r="A110" s="61">
        <v>2</v>
      </c>
      <c r="B110" s="124" t="s">
        <v>10</v>
      </c>
      <c r="C110" s="41"/>
      <c r="D110" s="54" t="s">
        <v>412</v>
      </c>
      <c r="E110" s="37">
        <f>SUM(F110:Y110)</f>
        <v>15</v>
      </c>
      <c r="F110" s="73" t="str">
        <f>IF(B110="北/東",IFERROR(SUMIFS(関東・東京!$E$4:$E$1019,関東・東京!$B$4:$B$1019,B110,関東・東京!$D$4:$D$1019,D110)+SUMIFS(中･北!$E$4:$E$1149,中･北!$B$4:$B$1149,B110,中･北!$D$4:$D$1149,D110)+SUMIFS(九･沖!$E$4:$E$1004,九･沖!$B$4:$B$1004,B110,九･沖!$D$4:$D$1004,D110),""),"")</f>
        <v/>
      </c>
      <c r="G110" s="98"/>
      <c r="H110" s="98"/>
      <c r="I110" s="98"/>
      <c r="J110" s="98">
        <v>3</v>
      </c>
      <c r="K110" s="98"/>
      <c r="L110" s="98"/>
      <c r="M110" s="98"/>
      <c r="N110" s="98">
        <v>1</v>
      </c>
      <c r="O110" s="98">
        <v>1</v>
      </c>
      <c r="P110" s="98"/>
      <c r="Q110" s="98"/>
      <c r="R110" s="98"/>
      <c r="S110" s="98"/>
      <c r="T110" s="98"/>
      <c r="U110" s="98">
        <v>5</v>
      </c>
      <c r="V110" s="98"/>
      <c r="W110" s="98"/>
      <c r="X110" s="98"/>
      <c r="Y110" s="126">
        <v>5</v>
      </c>
    </row>
    <row r="111" spans="1:25">
      <c r="A111" s="61">
        <v>3</v>
      </c>
      <c r="B111" s="124" t="s">
        <v>564</v>
      </c>
      <c r="C111" s="39"/>
      <c r="D111" s="53" t="s">
        <v>459</v>
      </c>
      <c r="E111" s="40">
        <f>SUM(F111:Y111)</f>
        <v>4</v>
      </c>
      <c r="F111" s="74" t="str">
        <f>IF(B111="北/東",IFERROR(SUMIFS(関東・東京!$E$4:$E$1019,関東・東京!$B$4:$B$1019,B111,関東・東京!$D$4:$D$1019,D111)+SUMIFS(中･北!$E$4:$E$1149,中･北!$B$4:$B$1149,B111,中･北!$D$4:$D$1149,D111)+SUMIFS(九･沖!$E$4:$E$1004,九･沖!$B$4:$B$1004,B111,九･沖!$D$4:$D$1004,D111),""),"")</f>
        <v/>
      </c>
      <c r="G111" s="97"/>
      <c r="H111" s="97"/>
      <c r="I111" s="97"/>
      <c r="J111" s="97"/>
      <c r="K111" s="97"/>
      <c r="L111" s="97"/>
      <c r="M111" s="97"/>
      <c r="N111" s="97">
        <v>3</v>
      </c>
      <c r="O111" s="97"/>
      <c r="P111" s="97"/>
      <c r="Q111" s="97">
        <v>1</v>
      </c>
      <c r="R111" s="97"/>
      <c r="S111" s="97"/>
      <c r="T111" s="97"/>
      <c r="U111" s="97"/>
      <c r="V111" s="97"/>
      <c r="W111" s="97"/>
      <c r="X111" s="97"/>
      <c r="Y111" s="125"/>
    </row>
    <row r="112" spans="1:25" ht="14.25" thickBot="1">
      <c r="A112" s="61">
        <v>4</v>
      </c>
      <c r="B112" s="127" t="s">
        <v>10</v>
      </c>
      <c r="C112" s="55"/>
      <c r="D112" s="147" t="s">
        <v>479</v>
      </c>
      <c r="E112" s="148">
        <f>SUM(F112:Y112)</f>
        <v>1</v>
      </c>
      <c r="F112" s="75" t="str">
        <f>IF(B112="北/東",IFERROR(SUMIFS(関東・東京!$E$4:$E$1019,関東・東京!$B$4:$B$1019,B112,関東・東京!$D$4:$D$1019,D112)+SUMIFS(中･北!$E$4:$E$1149,中･北!$B$4:$B$1149,B112,中･北!$D$4:$D$1149,D112)+SUMIFS(九･沖!$E$4:$E$1004,九･沖!$B$4:$B$1004,B112,九･沖!$D$4:$D$1004,D112),""),"")</f>
        <v/>
      </c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>
        <v>1</v>
      </c>
      <c r="T112" s="149"/>
      <c r="U112" s="149"/>
      <c r="V112" s="149"/>
      <c r="W112" s="149"/>
      <c r="X112" s="149"/>
      <c r="Y112" s="150"/>
    </row>
    <row r="113" spans="1:25">
      <c r="A113" s="277" t="s">
        <v>4</v>
      </c>
      <c r="B113" s="278"/>
      <c r="C113" s="279"/>
      <c r="D113" s="13"/>
      <c r="E113" s="11">
        <f t="shared" ref="E113:Y113" si="6">SUM(E4:E112)</f>
        <v>1395</v>
      </c>
      <c r="F113" s="76">
        <f t="shared" si="6"/>
        <v>177</v>
      </c>
      <c r="G113" s="17">
        <f t="shared" si="6"/>
        <v>63</v>
      </c>
      <c r="H113" s="17">
        <f t="shared" si="6"/>
        <v>60</v>
      </c>
      <c r="I113" s="17">
        <f t="shared" si="6"/>
        <v>66</v>
      </c>
      <c r="J113" s="17">
        <f t="shared" si="6"/>
        <v>69</v>
      </c>
      <c r="K113" s="17">
        <f t="shared" si="6"/>
        <v>60</v>
      </c>
      <c r="L113" s="17">
        <f t="shared" si="6"/>
        <v>69</v>
      </c>
      <c r="M113" s="17">
        <f t="shared" si="6"/>
        <v>69</v>
      </c>
      <c r="N113" s="17">
        <f t="shared" si="6"/>
        <v>63</v>
      </c>
      <c r="O113" s="17">
        <f t="shared" si="6"/>
        <v>66</v>
      </c>
      <c r="P113" s="17">
        <f t="shared" si="6"/>
        <v>66</v>
      </c>
      <c r="Q113" s="17">
        <f t="shared" si="6"/>
        <v>60</v>
      </c>
      <c r="R113" s="17">
        <f t="shared" si="6"/>
        <v>60</v>
      </c>
      <c r="S113" s="17">
        <f t="shared" si="6"/>
        <v>75</v>
      </c>
      <c r="T113" s="17">
        <f t="shared" si="6"/>
        <v>63</v>
      </c>
      <c r="U113" s="17">
        <f t="shared" si="6"/>
        <v>66</v>
      </c>
      <c r="V113" s="17">
        <f t="shared" si="6"/>
        <v>66</v>
      </c>
      <c r="W113" s="17">
        <f t="shared" si="6"/>
        <v>57</v>
      </c>
      <c r="X113" s="17">
        <f t="shared" si="6"/>
        <v>60</v>
      </c>
      <c r="Y113" s="18">
        <f t="shared" si="6"/>
        <v>60</v>
      </c>
    </row>
    <row r="114" spans="1:25" ht="14.25" thickBot="1">
      <c r="A114" s="287" t="s">
        <v>6</v>
      </c>
      <c r="B114" s="288"/>
      <c r="C114" s="289"/>
      <c r="D114" s="2"/>
      <c r="E114" s="33">
        <f>SUM(Y114:Y114)</f>
        <v>18</v>
      </c>
      <c r="F114" s="77">
        <f t="shared" ref="F114:Y114" si="7">COUNT(F4:F112)</f>
        <v>45</v>
      </c>
      <c r="G114" s="2">
        <f t="shared" si="7"/>
        <v>21</v>
      </c>
      <c r="H114" s="2">
        <f t="shared" si="7"/>
        <v>18</v>
      </c>
      <c r="I114" s="2">
        <f t="shared" si="7"/>
        <v>24</v>
      </c>
      <c r="J114" s="2">
        <f t="shared" si="7"/>
        <v>27</v>
      </c>
      <c r="K114" s="2">
        <f t="shared" si="7"/>
        <v>18</v>
      </c>
      <c r="L114" s="2">
        <f t="shared" si="7"/>
        <v>27</v>
      </c>
      <c r="M114" s="2">
        <f t="shared" si="7"/>
        <v>27</v>
      </c>
      <c r="N114" s="2">
        <f t="shared" si="7"/>
        <v>21</v>
      </c>
      <c r="O114" s="2">
        <f t="shared" si="7"/>
        <v>24</v>
      </c>
      <c r="P114" s="2">
        <f t="shared" si="7"/>
        <v>24</v>
      </c>
      <c r="Q114" s="2">
        <f t="shared" si="7"/>
        <v>18</v>
      </c>
      <c r="R114" s="2">
        <f t="shared" si="7"/>
        <v>18</v>
      </c>
      <c r="S114" s="2">
        <f t="shared" si="7"/>
        <v>33</v>
      </c>
      <c r="T114" s="2">
        <f t="shared" si="7"/>
        <v>21</v>
      </c>
      <c r="U114" s="2">
        <f t="shared" si="7"/>
        <v>24</v>
      </c>
      <c r="V114" s="2">
        <f t="shared" si="7"/>
        <v>24</v>
      </c>
      <c r="W114" s="2">
        <f t="shared" si="7"/>
        <v>15</v>
      </c>
      <c r="X114" s="2">
        <f t="shared" si="7"/>
        <v>18</v>
      </c>
      <c r="Y114" s="3">
        <f t="shared" si="7"/>
        <v>18</v>
      </c>
    </row>
    <row r="115" spans="1:25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</row>
    <row r="116" spans="1:25">
      <c r="A116" s="286" t="s">
        <v>12</v>
      </c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</row>
    <row r="117" spans="1:25">
      <c r="A117" s="286" t="s">
        <v>370</v>
      </c>
      <c r="B117" s="286"/>
      <c r="C117" s="286"/>
      <c r="D117" s="286"/>
      <c r="E117" s="286"/>
    </row>
    <row r="118" spans="1:25">
      <c r="A118" s="286"/>
      <c r="B118" s="286"/>
      <c r="C118" s="286"/>
      <c r="D118" s="286"/>
      <c r="E118" s="286"/>
    </row>
    <row r="119" spans="1:25">
      <c r="D119" s="19"/>
      <c r="E119" s="7"/>
    </row>
    <row r="121" spans="1:25">
      <c r="A121" s="286"/>
      <c r="B121" s="286"/>
      <c r="C121" s="286"/>
      <c r="D121" s="286"/>
      <c r="E121" s="286"/>
    </row>
    <row r="162" spans="26:31">
      <c r="Z162" s="5"/>
      <c r="AA162" s="5"/>
      <c r="AB162" s="5"/>
      <c r="AC162" s="5"/>
      <c r="AD162" s="5"/>
      <c r="AE162" s="5"/>
    </row>
    <row r="163" spans="26:31">
      <c r="Z163" s="5"/>
      <c r="AA163" s="5"/>
      <c r="AB163" s="5"/>
      <c r="AC163" s="5"/>
      <c r="AD163" s="5"/>
      <c r="AE163" s="5"/>
    </row>
    <row r="164" spans="26:31">
      <c r="Z164" s="5"/>
      <c r="AA164" s="5"/>
      <c r="AB164" s="5"/>
      <c r="AC164" s="5"/>
      <c r="AD164" s="5"/>
      <c r="AE164" s="5"/>
    </row>
    <row r="165" spans="26:31">
      <c r="Z165" s="5"/>
      <c r="AA165" s="5"/>
      <c r="AB165" s="5"/>
      <c r="AC165" s="5"/>
      <c r="AD165" s="5"/>
      <c r="AE165" s="5"/>
    </row>
    <row r="166" spans="26:31">
      <c r="Z166" s="5"/>
      <c r="AA166" s="5"/>
      <c r="AB166" s="5"/>
      <c r="AC166" s="5"/>
      <c r="AD166" s="5"/>
      <c r="AE166" s="5"/>
    </row>
    <row r="167" spans="26:31">
      <c r="Z167" s="5"/>
      <c r="AA167" s="5"/>
      <c r="AB167" s="5"/>
      <c r="AC167" s="5"/>
      <c r="AD167" s="5"/>
      <c r="AE167" s="5"/>
    </row>
    <row r="168" spans="26:31">
      <c r="Z168" s="5"/>
      <c r="AA168" s="5"/>
      <c r="AB168" s="5"/>
      <c r="AC168" s="5"/>
      <c r="AD168" s="5"/>
      <c r="AE168" s="5"/>
    </row>
    <row r="169" spans="26:31">
      <c r="Z169" s="5"/>
      <c r="AA169" s="5"/>
      <c r="AB169" s="5"/>
      <c r="AC169" s="5"/>
      <c r="AD169" s="5"/>
      <c r="AE169" s="5"/>
    </row>
    <row r="170" spans="26:31">
      <c r="Z170" s="5"/>
      <c r="AA170" s="5"/>
      <c r="AB170" s="5"/>
      <c r="AC170" s="5"/>
      <c r="AD170" s="5"/>
      <c r="AE170" s="5"/>
    </row>
    <row r="171" spans="26:31">
      <c r="Z171" s="5"/>
      <c r="AA171" s="5"/>
      <c r="AB171" s="5"/>
      <c r="AC171" s="5"/>
      <c r="AD171" s="5"/>
      <c r="AE171" s="5"/>
    </row>
    <row r="172" spans="26:31">
      <c r="Z172" s="5"/>
      <c r="AA172" s="5"/>
      <c r="AB172" s="5"/>
      <c r="AC172" s="5"/>
      <c r="AD172" s="5"/>
      <c r="AE172" s="5"/>
    </row>
    <row r="173" spans="26:31">
      <c r="Z173" s="5"/>
      <c r="AA173" s="5"/>
      <c r="AB173" s="5"/>
      <c r="AC173" s="5"/>
      <c r="AD173" s="5"/>
      <c r="AE173" s="5"/>
    </row>
    <row r="174" spans="26:31">
      <c r="Z174" s="5"/>
      <c r="AA174" s="5"/>
      <c r="AB174" s="5"/>
      <c r="AC174" s="5"/>
      <c r="AD174" s="5"/>
      <c r="AE174" s="5"/>
    </row>
    <row r="175" spans="26:31">
      <c r="Z175" s="5"/>
      <c r="AA175" s="5"/>
      <c r="AB175" s="5"/>
      <c r="AC175" s="5"/>
      <c r="AD175" s="5"/>
      <c r="AE175" s="5"/>
    </row>
    <row r="176" spans="26:31">
      <c r="Z176" s="5"/>
      <c r="AA176" s="5"/>
      <c r="AB176" s="5"/>
      <c r="AC176" s="5"/>
      <c r="AD176" s="5"/>
      <c r="AE176" s="5"/>
    </row>
    <row r="177" spans="26:31">
      <c r="Z177" s="5"/>
      <c r="AA177" s="5"/>
      <c r="AB177" s="5"/>
      <c r="AC177" s="5"/>
      <c r="AD177" s="5"/>
      <c r="AE177" s="5"/>
    </row>
    <row r="178" spans="26:31">
      <c r="Z178" s="5"/>
      <c r="AA178" s="5"/>
      <c r="AB178" s="5"/>
      <c r="AC178" s="5"/>
      <c r="AD178" s="5"/>
      <c r="AE178" s="5"/>
    </row>
    <row r="179" spans="26:31">
      <c r="Z179" s="5"/>
      <c r="AA179" s="5"/>
      <c r="AB179" s="5"/>
      <c r="AC179" s="5"/>
      <c r="AD179" s="5"/>
      <c r="AE179" s="5"/>
    </row>
    <row r="180" spans="26:31">
      <c r="Z180" s="5"/>
      <c r="AA180" s="5"/>
      <c r="AB180" s="5"/>
      <c r="AC180" s="5"/>
      <c r="AD180" s="5"/>
      <c r="AE180" s="5"/>
    </row>
    <row r="181" spans="26:31">
      <c r="Z181" s="5"/>
      <c r="AA181" s="5"/>
      <c r="AB181" s="5"/>
      <c r="AC181" s="5"/>
      <c r="AD181" s="5"/>
      <c r="AE181" s="5"/>
    </row>
    <row r="182" spans="26:31">
      <c r="Z182" s="5"/>
      <c r="AA182" s="5"/>
      <c r="AB182" s="5"/>
      <c r="AC182" s="5"/>
      <c r="AD182" s="5"/>
      <c r="AE182" s="5"/>
    </row>
    <row r="183" spans="26:31">
      <c r="Z183" s="5"/>
      <c r="AA183" s="5"/>
      <c r="AB183" s="5"/>
      <c r="AC183" s="5"/>
      <c r="AD183" s="5"/>
      <c r="AE183" s="5"/>
    </row>
    <row r="184" spans="26:31">
      <c r="Z184" s="5"/>
      <c r="AA184" s="5"/>
      <c r="AB184" s="5"/>
      <c r="AC184" s="5"/>
      <c r="AD184" s="5"/>
      <c r="AE184" s="5"/>
    </row>
    <row r="185" spans="26:31">
      <c r="Z185" s="5"/>
      <c r="AA185" s="5"/>
      <c r="AB185" s="5"/>
      <c r="AC185" s="5"/>
      <c r="AD185" s="5"/>
      <c r="AE185" s="5"/>
    </row>
    <row r="186" spans="26:31">
      <c r="Z186" s="5"/>
      <c r="AA186" s="5"/>
      <c r="AB186" s="5"/>
      <c r="AC186" s="5"/>
      <c r="AD186" s="5"/>
      <c r="AE186" s="5"/>
    </row>
    <row r="187" spans="26:31">
      <c r="Z187" s="5"/>
      <c r="AA187" s="5"/>
      <c r="AB187" s="5"/>
      <c r="AC187" s="5"/>
      <c r="AD187" s="5"/>
      <c r="AE187" s="5"/>
    </row>
  </sheetData>
  <sortState ref="B109:Y112">
    <sortCondition descending="1" ref="E109:E112"/>
  </sortState>
  <mergeCells count="27">
    <mergeCell ref="N2:N3"/>
    <mergeCell ref="O2:O3"/>
    <mergeCell ref="P2:P3"/>
    <mergeCell ref="Q2:Q3"/>
    <mergeCell ref="R2:R3"/>
    <mergeCell ref="A121:E121"/>
    <mergeCell ref="A114:C114"/>
    <mergeCell ref="A115:Y115"/>
    <mergeCell ref="A116:Y116"/>
    <mergeCell ref="A117:E117"/>
    <mergeCell ref="A118:E118"/>
    <mergeCell ref="A113:C113"/>
    <mergeCell ref="Y2:Y3"/>
    <mergeCell ref="F2:F3"/>
    <mergeCell ref="S2:S3"/>
    <mergeCell ref="T2:T3"/>
    <mergeCell ref="U2:U3"/>
    <mergeCell ref="V2:V3"/>
    <mergeCell ref="W2:W3"/>
    <mergeCell ref="X2:X3"/>
    <mergeCell ref="G2:G3"/>
    <mergeCell ref="H2:H3"/>
    <mergeCell ref="I2:I3"/>
    <mergeCell ref="J2:J3"/>
    <mergeCell ref="K2:K3"/>
    <mergeCell ref="L2:L3"/>
    <mergeCell ref="M2:M3"/>
  </mergeCells>
  <phoneticPr fontId="3"/>
  <conditionalFormatting sqref="B4:B112">
    <cfRule type="cellIs" dxfId="90" priority="7" operator="equal">
      <formula>"四国/中国"</formula>
    </cfRule>
    <cfRule type="cellIs" dxfId="89" priority="8" operator="equal">
      <formula>"北/東"</formula>
    </cfRule>
    <cfRule type="cellIs" dxfId="88" priority="9" operator="equal">
      <formula>"九/沖"</formula>
    </cfRule>
    <cfRule type="cellIs" dxfId="87" priority="10" operator="equal">
      <formula>"関西"</formula>
    </cfRule>
    <cfRule type="cellIs" dxfId="86" priority="11" operator="equal">
      <formula>"中/北"</formula>
    </cfRule>
    <cfRule type="cellIs" dxfId="85" priority="12" operator="equal">
      <formula>"東京･関東"</formula>
    </cfRule>
  </conditionalFormatting>
  <pageMargins left="0" right="0" top="0" bottom="0" header="0.51181102362204722" footer="0.51181102362204722"/>
  <pageSetup paperSize="8" scale="10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U555"/>
  <sheetViews>
    <sheetView zoomScaleNormal="100" workbookViewId="0">
      <pane xSplit="5" ySplit="3" topLeftCell="F37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3.5"/>
  <cols>
    <col min="1" max="1" width="5.625" customWidth="1"/>
    <col min="2" max="2" width="10.625" customWidth="1"/>
    <col min="3" max="3" width="4.25" customWidth="1"/>
    <col min="4" max="4" width="28.625" customWidth="1"/>
    <col min="5" max="5" width="7.625" style="5" customWidth="1"/>
    <col min="6" max="6" width="5.5" style="5" bestFit="1" customWidth="1"/>
    <col min="7" max="69" width="4.25" style="23" customWidth="1"/>
    <col min="70" max="70" width="4.25" style="5" customWidth="1"/>
    <col min="71" max="74" width="4.25" style="23" customWidth="1"/>
    <col min="75" max="86" width="4.25" style="5" customWidth="1"/>
    <col min="87" max="89" width="4.25" customWidth="1"/>
  </cols>
  <sheetData>
    <row r="1" spans="1:89" ht="20.100000000000001" customHeight="1" thickBot="1">
      <c r="A1" s="12" t="s">
        <v>366</v>
      </c>
      <c r="B1" s="12"/>
      <c r="C1" s="12"/>
      <c r="D1" s="12"/>
      <c r="E1" s="12"/>
      <c r="F1" s="12"/>
      <c r="G1" s="20"/>
      <c r="H1" s="20"/>
      <c r="I1" s="20"/>
      <c r="J1" s="20" t="s">
        <v>275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4"/>
      <c r="BR1" s="10"/>
      <c r="BS1" s="20"/>
      <c r="BT1" s="20"/>
      <c r="BU1" s="24"/>
      <c r="BV1" s="24"/>
      <c r="BW1" s="10"/>
      <c r="BX1" s="10"/>
    </row>
    <row r="2" spans="1:89" ht="99.95" customHeight="1">
      <c r="A2" s="29" t="s">
        <v>14</v>
      </c>
      <c r="B2" s="14"/>
      <c r="C2" s="14"/>
      <c r="D2" s="14"/>
      <c r="E2" s="14"/>
      <c r="F2" s="282" t="s">
        <v>11</v>
      </c>
      <c r="G2" s="292" t="s">
        <v>249</v>
      </c>
      <c r="H2" s="292" t="s">
        <v>248</v>
      </c>
      <c r="I2" s="292" t="s">
        <v>247</v>
      </c>
      <c r="J2" s="292" t="s">
        <v>246</v>
      </c>
      <c r="K2" s="292" t="s">
        <v>245</v>
      </c>
      <c r="L2" s="292" t="s">
        <v>244</v>
      </c>
      <c r="M2" s="292" t="s">
        <v>243</v>
      </c>
      <c r="N2" s="292" t="s">
        <v>242</v>
      </c>
      <c r="O2" s="292" t="s">
        <v>241</v>
      </c>
      <c r="P2" s="292" t="s">
        <v>240</v>
      </c>
      <c r="Q2" s="292" t="s">
        <v>239</v>
      </c>
      <c r="R2" s="292" t="s">
        <v>277</v>
      </c>
      <c r="S2" s="292" t="s">
        <v>238</v>
      </c>
      <c r="T2" s="292" t="s">
        <v>237</v>
      </c>
      <c r="U2" s="292" t="s">
        <v>512</v>
      </c>
      <c r="V2" s="292" t="s">
        <v>236</v>
      </c>
      <c r="W2" s="292" t="s">
        <v>235</v>
      </c>
      <c r="X2" s="292" t="s">
        <v>234</v>
      </c>
      <c r="Y2" s="292" t="s">
        <v>233</v>
      </c>
      <c r="Z2" s="292" t="s">
        <v>232</v>
      </c>
      <c r="AA2" s="292" t="s">
        <v>231</v>
      </c>
      <c r="AB2" s="292" t="s">
        <v>230</v>
      </c>
      <c r="AC2" s="292" t="s">
        <v>229</v>
      </c>
      <c r="AD2" s="292" t="s">
        <v>228</v>
      </c>
      <c r="AE2" s="292" t="s">
        <v>227</v>
      </c>
      <c r="AF2" s="292" t="s">
        <v>226</v>
      </c>
      <c r="AG2" s="292" t="s">
        <v>225</v>
      </c>
      <c r="AH2" s="292" t="s">
        <v>224</v>
      </c>
      <c r="AI2" s="292" t="s">
        <v>223</v>
      </c>
      <c r="AJ2" s="292" t="s">
        <v>222</v>
      </c>
      <c r="AK2" s="292" t="s">
        <v>221</v>
      </c>
      <c r="AL2" s="292" t="s">
        <v>220</v>
      </c>
      <c r="AM2" s="292" t="s">
        <v>219</v>
      </c>
      <c r="AN2" s="292" t="s">
        <v>215</v>
      </c>
      <c r="AO2" s="292" t="s">
        <v>218</v>
      </c>
      <c r="AP2" s="292" t="s">
        <v>217</v>
      </c>
      <c r="AQ2" s="292" t="s">
        <v>216</v>
      </c>
      <c r="AR2" s="292" t="s">
        <v>214</v>
      </c>
      <c r="AS2" s="292" t="s">
        <v>212</v>
      </c>
      <c r="AT2" s="292" t="s">
        <v>213</v>
      </c>
      <c r="AU2" s="284" t="s">
        <v>289</v>
      </c>
      <c r="AV2" s="284" t="s">
        <v>290</v>
      </c>
      <c r="AW2" s="284" t="s">
        <v>291</v>
      </c>
      <c r="AX2" s="284" t="s">
        <v>292</v>
      </c>
      <c r="AY2" s="284" t="s">
        <v>294</v>
      </c>
      <c r="AZ2" s="284" t="s">
        <v>295</v>
      </c>
      <c r="BA2" s="284" t="s">
        <v>296</v>
      </c>
      <c r="BB2" s="284" t="s">
        <v>297</v>
      </c>
      <c r="BC2" s="284" t="s">
        <v>298</v>
      </c>
      <c r="BD2" s="284" t="s">
        <v>299</v>
      </c>
      <c r="BE2" s="284" t="s">
        <v>301</v>
      </c>
      <c r="BF2" s="284" t="s">
        <v>300</v>
      </c>
      <c r="BG2" s="284" t="s">
        <v>302</v>
      </c>
      <c r="BH2" s="284" t="s">
        <v>303</v>
      </c>
      <c r="BI2" s="284" t="s">
        <v>305</v>
      </c>
      <c r="BJ2" s="284" t="s">
        <v>306</v>
      </c>
      <c r="BK2" s="284" t="s">
        <v>308</v>
      </c>
      <c r="BL2" s="284" t="s">
        <v>310</v>
      </c>
      <c r="BM2" s="284" t="s">
        <v>311</v>
      </c>
      <c r="BN2" s="284" t="s">
        <v>312</v>
      </c>
      <c r="BO2" s="284" t="s">
        <v>313</v>
      </c>
      <c r="BP2" s="284" t="s">
        <v>314</v>
      </c>
      <c r="BQ2" s="284" t="s">
        <v>315</v>
      </c>
      <c r="BR2" s="284" t="s">
        <v>316</v>
      </c>
      <c r="BS2" s="284" t="s">
        <v>317</v>
      </c>
      <c r="BT2" s="284" t="s">
        <v>318</v>
      </c>
      <c r="BU2" s="284" t="s">
        <v>319</v>
      </c>
      <c r="BV2" s="284" t="s">
        <v>260</v>
      </c>
      <c r="BW2" s="284" t="s">
        <v>259</v>
      </c>
      <c r="BX2" s="284" t="s">
        <v>258</v>
      </c>
      <c r="BY2" s="284" t="s">
        <v>321</v>
      </c>
      <c r="BZ2" s="284" t="s">
        <v>257</v>
      </c>
      <c r="CA2" s="284" t="s">
        <v>256</v>
      </c>
      <c r="CB2" s="284" t="s">
        <v>255</v>
      </c>
      <c r="CC2" s="284" t="s">
        <v>254</v>
      </c>
      <c r="CD2" s="284" t="s">
        <v>253</v>
      </c>
      <c r="CE2" s="284" t="s">
        <v>252</v>
      </c>
      <c r="CF2" s="284" t="s">
        <v>250</v>
      </c>
      <c r="CG2" s="284" t="s">
        <v>251</v>
      </c>
      <c r="CH2" s="296" t="s">
        <v>263</v>
      </c>
      <c r="CI2" s="296" t="s">
        <v>265</v>
      </c>
      <c r="CJ2" s="296" t="s">
        <v>269</v>
      </c>
      <c r="CK2" s="294" t="s">
        <v>367</v>
      </c>
    </row>
    <row r="3" spans="1:89" s="16" customFormat="1" ht="15" customHeight="1" thickBot="1">
      <c r="A3" s="15" t="s">
        <v>15</v>
      </c>
      <c r="B3" s="62" t="s">
        <v>16</v>
      </c>
      <c r="C3" s="63" t="s">
        <v>0</v>
      </c>
      <c r="D3" s="63" t="s">
        <v>2</v>
      </c>
      <c r="E3" s="64" t="s">
        <v>17</v>
      </c>
      <c r="F3" s="28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97"/>
      <c r="CI3" s="297"/>
      <c r="CJ3" s="297"/>
      <c r="CK3" s="295"/>
    </row>
    <row r="4" spans="1:89">
      <c r="A4" s="61">
        <v>1</v>
      </c>
      <c r="B4" s="65" t="s">
        <v>392</v>
      </c>
      <c r="C4" s="118">
        <f>RANK(E4,$E$4:$E$423)</f>
        <v>1</v>
      </c>
      <c r="D4" s="187" t="s">
        <v>1544</v>
      </c>
      <c r="E4" s="120">
        <f t="shared" ref="E4:E67" si="0">SUM(F4:CK4)</f>
        <v>278</v>
      </c>
      <c r="F4" s="121">
        <f>IF(B4="東京･関東",IFERROR(SUMIFS(東北!$E$4:$E$1007,東北!$B$4:$B$1007,B4,東北!$D$4:$D$1007,D4)+SUMIFS(中･北!$E$4:$E$1149,中･北!$B$4:$B$1149,B4,中･北!$D$4:$D$1149,D4)+SUMIFS(九･沖!$E$4:$E$1004,九･沖!$B$4:$B$1004,B4,九･沖!$D$4:$D$1004,D4),""),"")</f>
        <v>49</v>
      </c>
      <c r="G4" s="120">
        <v>3</v>
      </c>
      <c r="H4" s="120">
        <v>3</v>
      </c>
      <c r="I4" s="120">
        <v>2</v>
      </c>
      <c r="J4" s="120">
        <v>4</v>
      </c>
      <c r="K4" s="120">
        <v>5</v>
      </c>
      <c r="L4" s="120">
        <v>1</v>
      </c>
      <c r="M4" s="120">
        <v>2</v>
      </c>
      <c r="N4" s="120">
        <v>3</v>
      </c>
      <c r="O4" s="120">
        <v>1</v>
      </c>
      <c r="P4" s="120">
        <v>7</v>
      </c>
      <c r="Q4" s="120">
        <v>4</v>
      </c>
      <c r="R4" s="120">
        <v>1</v>
      </c>
      <c r="S4" s="120">
        <v>1</v>
      </c>
      <c r="T4" s="120">
        <v>3</v>
      </c>
      <c r="U4" s="120">
        <v>3</v>
      </c>
      <c r="V4" s="120">
        <v>1</v>
      </c>
      <c r="W4" s="120">
        <v>7</v>
      </c>
      <c r="X4" s="120">
        <v>2</v>
      </c>
      <c r="Y4" s="120">
        <v>3</v>
      </c>
      <c r="Z4" s="120">
        <v>5</v>
      </c>
      <c r="AA4" s="120">
        <v>2</v>
      </c>
      <c r="AB4" s="120">
        <v>1</v>
      </c>
      <c r="AC4" s="120">
        <v>2</v>
      </c>
      <c r="AD4" s="120">
        <v>3</v>
      </c>
      <c r="AE4" s="120">
        <v>1</v>
      </c>
      <c r="AF4" s="120">
        <v>4</v>
      </c>
      <c r="AG4" s="120">
        <v>2</v>
      </c>
      <c r="AH4" s="120">
        <v>2</v>
      </c>
      <c r="AI4" s="120">
        <v>1</v>
      </c>
      <c r="AJ4" s="120">
        <v>2</v>
      </c>
      <c r="AK4" s="120"/>
      <c r="AL4" s="120">
        <v>3</v>
      </c>
      <c r="AM4" s="120">
        <v>1</v>
      </c>
      <c r="AN4" s="120">
        <v>1</v>
      </c>
      <c r="AO4" s="120">
        <v>2</v>
      </c>
      <c r="AP4" s="120">
        <v>1</v>
      </c>
      <c r="AQ4" s="120">
        <v>4</v>
      </c>
      <c r="AR4" s="120">
        <v>1</v>
      </c>
      <c r="AS4" s="120">
        <v>2</v>
      </c>
      <c r="AT4" s="120">
        <v>2</v>
      </c>
      <c r="AU4" s="120">
        <v>1</v>
      </c>
      <c r="AV4" s="120">
        <v>1</v>
      </c>
      <c r="AW4" s="120">
        <v>1</v>
      </c>
      <c r="AX4" s="120">
        <v>3</v>
      </c>
      <c r="AY4" s="120">
        <v>7</v>
      </c>
      <c r="AZ4" s="120">
        <v>1</v>
      </c>
      <c r="BA4" s="120">
        <v>1</v>
      </c>
      <c r="BB4" s="120"/>
      <c r="BC4" s="120">
        <v>3</v>
      </c>
      <c r="BD4" s="120">
        <v>7</v>
      </c>
      <c r="BE4" s="120">
        <v>7</v>
      </c>
      <c r="BF4" s="120">
        <v>1</v>
      </c>
      <c r="BG4" s="120">
        <v>7</v>
      </c>
      <c r="BH4" s="120">
        <v>1</v>
      </c>
      <c r="BI4" s="120">
        <v>5</v>
      </c>
      <c r="BJ4" s="120">
        <v>5</v>
      </c>
      <c r="BK4" s="120">
        <v>1</v>
      </c>
      <c r="BL4" s="120">
        <v>1</v>
      </c>
      <c r="BM4" s="120">
        <v>7</v>
      </c>
      <c r="BN4" s="120">
        <v>1</v>
      </c>
      <c r="BO4" s="120">
        <v>5</v>
      </c>
      <c r="BP4" s="120">
        <v>1</v>
      </c>
      <c r="BQ4" s="120">
        <v>1</v>
      </c>
      <c r="BR4" s="120">
        <v>1</v>
      </c>
      <c r="BS4" s="120">
        <v>3</v>
      </c>
      <c r="BT4" s="120">
        <v>3</v>
      </c>
      <c r="BU4" s="120">
        <v>1</v>
      </c>
      <c r="BV4" s="120">
        <v>1</v>
      </c>
      <c r="BW4" s="120">
        <v>5</v>
      </c>
      <c r="BX4" s="120"/>
      <c r="BY4" s="120">
        <v>3</v>
      </c>
      <c r="BZ4" s="120">
        <v>7</v>
      </c>
      <c r="CA4" s="120">
        <v>1</v>
      </c>
      <c r="CB4" s="229">
        <v>1</v>
      </c>
      <c r="CC4" s="229">
        <v>7</v>
      </c>
      <c r="CD4" s="120">
        <v>5</v>
      </c>
      <c r="CE4" s="120">
        <v>3</v>
      </c>
      <c r="CF4" s="120">
        <v>5</v>
      </c>
      <c r="CG4" s="120">
        <v>5</v>
      </c>
      <c r="CH4" s="120">
        <v>4</v>
      </c>
      <c r="CI4" s="230">
        <v>4</v>
      </c>
      <c r="CJ4" s="230">
        <v>2</v>
      </c>
      <c r="CK4" s="231">
        <v>2</v>
      </c>
    </row>
    <row r="5" spans="1:89">
      <c r="A5" s="61">
        <v>2</v>
      </c>
      <c r="B5" s="66" t="s">
        <v>392</v>
      </c>
      <c r="C5" s="39">
        <f t="shared" ref="C5:C68" si="1">RANK(E5,$E$4:$E$423)</f>
        <v>2</v>
      </c>
      <c r="D5" s="38" t="s">
        <v>1545</v>
      </c>
      <c r="E5" s="40">
        <f t="shared" si="0"/>
        <v>274</v>
      </c>
      <c r="F5" s="74">
        <f>IF(B5="東京･関東",IFERROR(SUMIFS(東北!$E$4:$E$1007,東北!$B$4:$B$1007,B5,東北!$D$4:$D$1007,D5)+SUMIFS(中･北!$E$4:$E$1149,中･北!$B$4:$B$1149,B5,中･北!$D$4:$D$1149,D5)+SUMIFS(九･沖!$E$4:$E$1004,九･沖!$B$4:$B$1004,B5,九･沖!$D$4:$D$1004,D5),""),"")</f>
        <v>120</v>
      </c>
      <c r="G5" s="40">
        <v>3</v>
      </c>
      <c r="H5" s="40">
        <v>2</v>
      </c>
      <c r="I5" s="40">
        <v>7</v>
      </c>
      <c r="J5" s="40"/>
      <c r="K5" s="40">
        <v>3</v>
      </c>
      <c r="L5" s="40">
        <v>1</v>
      </c>
      <c r="M5" s="40">
        <v>2</v>
      </c>
      <c r="N5" s="40">
        <v>4</v>
      </c>
      <c r="O5" s="40">
        <v>4</v>
      </c>
      <c r="P5" s="40">
        <v>4</v>
      </c>
      <c r="Q5" s="40"/>
      <c r="R5" s="40">
        <v>5</v>
      </c>
      <c r="S5" s="40">
        <v>2</v>
      </c>
      <c r="T5" s="40">
        <v>4</v>
      </c>
      <c r="U5" s="40">
        <v>2</v>
      </c>
      <c r="V5" s="40">
        <v>1</v>
      </c>
      <c r="W5" s="40"/>
      <c r="X5" s="40">
        <v>2</v>
      </c>
      <c r="Y5" s="40">
        <v>7</v>
      </c>
      <c r="Z5" s="40">
        <v>3</v>
      </c>
      <c r="AA5" s="40">
        <v>2</v>
      </c>
      <c r="AB5" s="40">
        <v>2</v>
      </c>
      <c r="AC5" s="40">
        <v>2</v>
      </c>
      <c r="AD5" s="40">
        <v>2</v>
      </c>
      <c r="AE5" s="40">
        <v>2</v>
      </c>
      <c r="AF5" s="40">
        <v>4</v>
      </c>
      <c r="AG5" s="40">
        <v>2</v>
      </c>
      <c r="AH5" s="40">
        <v>2</v>
      </c>
      <c r="AI5" s="40">
        <v>1</v>
      </c>
      <c r="AJ5" s="40">
        <v>2</v>
      </c>
      <c r="AK5" s="40">
        <v>2</v>
      </c>
      <c r="AL5" s="40">
        <v>1</v>
      </c>
      <c r="AM5" s="40">
        <v>1</v>
      </c>
      <c r="AN5" s="40">
        <v>2</v>
      </c>
      <c r="AO5" s="40">
        <v>1</v>
      </c>
      <c r="AP5" s="40">
        <v>2</v>
      </c>
      <c r="AQ5" s="40">
        <v>2</v>
      </c>
      <c r="AR5" s="40"/>
      <c r="AS5" s="40"/>
      <c r="AT5" s="40"/>
      <c r="AU5" s="40">
        <v>3</v>
      </c>
      <c r="AV5" s="40">
        <v>5</v>
      </c>
      <c r="AW5" s="40"/>
      <c r="AX5" s="40">
        <v>1</v>
      </c>
      <c r="AY5" s="40"/>
      <c r="AZ5" s="40"/>
      <c r="BA5" s="40">
        <v>3</v>
      </c>
      <c r="BB5" s="40"/>
      <c r="BC5" s="40">
        <v>7</v>
      </c>
      <c r="BD5" s="40">
        <v>1</v>
      </c>
      <c r="BE5" s="40">
        <v>3</v>
      </c>
      <c r="BF5" s="40"/>
      <c r="BG5" s="40">
        <v>1</v>
      </c>
      <c r="BH5" s="40"/>
      <c r="BI5" s="40">
        <v>1</v>
      </c>
      <c r="BJ5" s="40"/>
      <c r="BK5" s="40"/>
      <c r="BL5" s="40">
        <v>1</v>
      </c>
      <c r="BM5" s="40"/>
      <c r="BN5" s="40">
        <v>3</v>
      </c>
      <c r="BO5" s="40">
        <v>1</v>
      </c>
      <c r="BP5" s="40">
        <v>1</v>
      </c>
      <c r="BQ5" s="40"/>
      <c r="BR5" s="40">
        <v>1</v>
      </c>
      <c r="BS5" s="40">
        <v>1</v>
      </c>
      <c r="BT5" s="40">
        <v>3</v>
      </c>
      <c r="BU5" s="40">
        <v>1</v>
      </c>
      <c r="BV5" s="40">
        <v>1</v>
      </c>
      <c r="BW5" s="40">
        <v>5</v>
      </c>
      <c r="BX5" s="40"/>
      <c r="BY5" s="40">
        <v>3</v>
      </c>
      <c r="BZ5" s="40">
        <v>3</v>
      </c>
      <c r="CA5" s="40">
        <v>1</v>
      </c>
      <c r="CB5" s="46">
        <v>1</v>
      </c>
      <c r="CC5" s="46"/>
      <c r="CD5" s="40">
        <v>1</v>
      </c>
      <c r="CE5" s="40">
        <v>1</v>
      </c>
      <c r="CF5" s="40">
        <v>3</v>
      </c>
      <c r="CG5" s="40"/>
      <c r="CH5" s="40">
        <v>4</v>
      </c>
      <c r="CI5" s="47">
        <v>2</v>
      </c>
      <c r="CJ5" s="47"/>
      <c r="CK5" s="48">
        <v>4</v>
      </c>
    </row>
    <row r="6" spans="1:89">
      <c r="A6" s="61">
        <v>3</v>
      </c>
      <c r="B6" s="66" t="s">
        <v>392</v>
      </c>
      <c r="C6" s="41">
        <f t="shared" si="1"/>
        <v>3</v>
      </c>
      <c r="D6" s="42" t="s">
        <v>1546</v>
      </c>
      <c r="E6" s="37">
        <f t="shared" si="0"/>
        <v>261</v>
      </c>
      <c r="F6" s="73">
        <f>IF(B6="東京･関東",IFERROR(SUMIFS(東北!$E$4:$E$1007,東北!$B$4:$B$1007,B6,東北!$D$4:$D$1007,D6)+SUMIFS(中･北!$E$4:$E$1149,中･北!$B$4:$B$1149,B6,中･北!$D$4:$D$1149,D6)+SUMIFS(九･沖!$E$4:$E$1004,九･沖!$B$4:$B$1004,B6,九･沖!$D$4:$D$1004,D6),""),"")</f>
        <v>86</v>
      </c>
      <c r="G6" s="37">
        <v>4</v>
      </c>
      <c r="H6" s="37">
        <v>5</v>
      </c>
      <c r="I6" s="37">
        <v>2</v>
      </c>
      <c r="J6" s="37">
        <v>1</v>
      </c>
      <c r="K6" s="37">
        <v>2</v>
      </c>
      <c r="L6" s="37">
        <v>4</v>
      </c>
      <c r="M6" s="37"/>
      <c r="N6" s="37">
        <v>3</v>
      </c>
      <c r="O6" s="37">
        <v>3</v>
      </c>
      <c r="P6" s="37">
        <v>2</v>
      </c>
      <c r="Q6" s="37">
        <v>4</v>
      </c>
      <c r="R6" s="37">
        <v>4</v>
      </c>
      <c r="S6" s="37">
        <v>2</v>
      </c>
      <c r="T6" s="37">
        <v>2</v>
      </c>
      <c r="U6" s="37">
        <v>2</v>
      </c>
      <c r="V6" s="37">
        <v>1</v>
      </c>
      <c r="W6" s="37">
        <v>3</v>
      </c>
      <c r="X6" s="37">
        <v>2</v>
      </c>
      <c r="Y6" s="37">
        <v>1</v>
      </c>
      <c r="Z6" s="37">
        <v>4</v>
      </c>
      <c r="AA6" s="37">
        <v>3</v>
      </c>
      <c r="AB6" s="37">
        <v>1</v>
      </c>
      <c r="AC6" s="37">
        <v>2</v>
      </c>
      <c r="AD6" s="37"/>
      <c r="AE6" s="37">
        <v>2</v>
      </c>
      <c r="AF6" s="37">
        <v>2</v>
      </c>
      <c r="AG6" s="37">
        <v>7</v>
      </c>
      <c r="AH6" s="37">
        <v>4</v>
      </c>
      <c r="AI6" s="37">
        <v>3</v>
      </c>
      <c r="AJ6" s="37">
        <v>7</v>
      </c>
      <c r="AK6" s="37">
        <v>7</v>
      </c>
      <c r="AL6" s="37">
        <v>3</v>
      </c>
      <c r="AM6" s="37">
        <v>5</v>
      </c>
      <c r="AN6" s="37">
        <v>1</v>
      </c>
      <c r="AO6" s="37">
        <v>4</v>
      </c>
      <c r="AP6" s="37">
        <v>7</v>
      </c>
      <c r="AQ6" s="37">
        <v>2</v>
      </c>
      <c r="AR6" s="37">
        <v>2</v>
      </c>
      <c r="AS6" s="37"/>
      <c r="AT6" s="37">
        <v>3</v>
      </c>
      <c r="AU6" s="37"/>
      <c r="AV6" s="37">
        <v>7</v>
      </c>
      <c r="AW6" s="37"/>
      <c r="AX6" s="37">
        <v>1</v>
      </c>
      <c r="AY6" s="37"/>
      <c r="AZ6" s="37"/>
      <c r="BA6" s="37"/>
      <c r="BB6" s="37"/>
      <c r="BC6" s="37">
        <v>1</v>
      </c>
      <c r="BD6" s="37"/>
      <c r="BE6" s="37"/>
      <c r="BF6" s="37">
        <v>1</v>
      </c>
      <c r="BG6" s="37"/>
      <c r="BH6" s="37">
        <v>1</v>
      </c>
      <c r="BI6" s="37">
        <v>3</v>
      </c>
      <c r="BJ6" s="37">
        <v>1</v>
      </c>
      <c r="BK6" s="37"/>
      <c r="BL6" s="37"/>
      <c r="BM6" s="37"/>
      <c r="BN6" s="37">
        <v>1</v>
      </c>
      <c r="BO6" s="37">
        <v>3</v>
      </c>
      <c r="BP6" s="37">
        <v>3</v>
      </c>
      <c r="BQ6" s="37"/>
      <c r="BR6" s="37"/>
      <c r="BS6" s="37"/>
      <c r="BT6" s="37">
        <v>3</v>
      </c>
      <c r="BU6" s="37"/>
      <c r="BV6" s="37">
        <v>7</v>
      </c>
      <c r="BW6" s="37">
        <v>7</v>
      </c>
      <c r="BX6" s="37"/>
      <c r="BY6" s="37"/>
      <c r="BZ6" s="37">
        <v>1</v>
      </c>
      <c r="CA6" s="37"/>
      <c r="CB6" s="43"/>
      <c r="CC6" s="43">
        <v>1</v>
      </c>
      <c r="CD6" s="37">
        <v>1</v>
      </c>
      <c r="CE6" s="37"/>
      <c r="CF6" s="37">
        <v>1</v>
      </c>
      <c r="CG6" s="37"/>
      <c r="CH6" s="37">
        <v>2</v>
      </c>
      <c r="CI6" s="44">
        <v>6</v>
      </c>
      <c r="CJ6" s="44">
        <v>4</v>
      </c>
      <c r="CK6" s="45">
        <v>4</v>
      </c>
    </row>
    <row r="7" spans="1:89">
      <c r="A7" s="61">
        <v>4</v>
      </c>
      <c r="B7" s="66" t="s">
        <v>392</v>
      </c>
      <c r="C7" s="39">
        <f t="shared" si="1"/>
        <v>4</v>
      </c>
      <c r="D7" s="38" t="s">
        <v>118</v>
      </c>
      <c r="E7" s="40">
        <f t="shared" si="0"/>
        <v>251</v>
      </c>
      <c r="F7" s="74">
        <f>IF(B7="東京･関東",IFERROR(SUMIFS(東北!$E$4:$E$1007,東北!$B$4:$B$1007,B7,東北!$D$4:$D$1007,D7)+SUMIFS(中･北!$E$4:$E$1149,中･北!$B$4:$B$1149,B7,中･北!$D$4:$D$1149,D7)+SUMIFS(九･沖!$E$4:$E$1004,九･沖!$B$4:$B$1004,B7,九･沖!$D$4:$D$1004,D7),""),"")</f>
        <v>21</v>
      </c>
      <c r="G7" s="40">
        <v>3</v>
      </c>
      <c r="H7" s="40">
        <v>3</v>
      </c>
      <c r="I7" s="40">
        <v>1</v>
      </c>
      <c r="J7" s="40">
        <v>3</v>
      </c>
      <c r="K7" s="40"/>
      <c r="L7" s="40">
        <v>4</v>
      </c>
      <c r="M7" s="40">
        <v>1</v>
      </c>
      <c r="N7" s="40">
        <v>7</v>
      </c>
      <c r="O7" s="40">
        <v>2</v>
      </c>
      <c r="P7" s="40">
        <v>2</v>
      </c>
      <c r="Q7" s="40">
        <v>4</v>
      </c>
      <c r="R7" s="40">
        <v>2</v>
      </c>
      <c r="S7" s="40">
        <v>2</v>
      </c>
      <c r="T7" s="40">
        <v>1</v>
      </c>
      <c r="U7" s="40">
        <v>4</v>
      </c>
      <c r="V7" s="40">
        <v>3</v>
      </c>
      <c r="W7" s="40"/>
      <c r="X7" s="40">
        <v>2</v>
      </c>
      <c r="Y7" s="40">
        <v>1</v>
      </c>
      <c r="Z7" s="40"/>
      <c r="AA7" s="40">
        <v>2</v>
      </c>
      <c r="AB7" s="40">
        <v>2</v>
      </c>
      <c r="AC7" s="40">
        <v>1</v>
      </c>
      <c r="AD7" s="40">
        <v>4</v>
      </c>
      <c r="AE7" s="40"/>
      <c r="AF7" s="40">
        <v>4</v>
      </c>
      <c r="AG7" s="40">
        <v>5</v>
      </c>
      <c r="AH7" s="40">
        <v>3</v>
      </c>
      <c r="AI7" s="40">
        <v>1</v>
      </c>
      <c r="AJ7" s="40">
        <v>3</v>
      </c>
      <c r="AK7" s="40">
        <v>2</v>
      </c>
      <c r="AL7" s="40">
        <v>3</v>
      </c>
      <c r="AM7" s="40">
        <v>2</v>
      </c>
      <c r="AN7" s="40">
        <v>4</v>
      </c>
      <c r="AO7" s="40">
        <v>2</v>
      </c>
      <c r="AP7" s="40">
        <v>2</v>
      </c>
      <c r="AQ7" s="40">
        <v>2</v>
      </c>
      <c r="AR7" s="40">
        <v>4</v>
      </c>
      <c r="AS7" s="40">
        <v>1</v>
      </c>
      <c r="AT7" s="40">
        <v>4</v>
      </c>
      <c r="AU7" s="40">
        <v>1</v>
      </c>
      <c r="AV7" s="40"/>
      <c r="AW7" s="40">
        <v>3</v>
      </c>
      <c r="AX7" s="40"/>
      <c r="AY7" s="40"/>
      <c r="AZ7" s="40">
        <v>7</v>
      </c>
      <c r="BA7" s="40"/>
      <c r="BB7" s="40">
        <v>7</v>
      </c>
      <c r="BC7" s="40">
        <v>3</v>
      </c>
      <c r="BD7" s="40"/>
      <c r="BE7" s="40">
        <v>7</v>
      </c>
      <c r="BF7" s="40"/>
      <c r="BG7" s="40"/>
      <c r="BH7" s="40"/>
      <c r="BI7" s="40"/>
      <c r="BJ7" s="40">
        <v>5</v>
      </c>
      <c r="BK7" s="40">
        <v>1</v>
      </c>
      <c r="BL7" s="40"/>
      <c r="BM7" s="40"/>
      <c r="BN7" s="40">
        <v>1</v>
      </c>
      <c r="BO7" s="40">
        <v>3</v>
      </c>
      <c r="BP7" s="40">
        <v>1</v>
      </c>
      <c r="BQ7" s="40">
        <v>5</v>
      </c>
      <c r="BR7" s="40">
        <v>7</v>
      </c>
      <c r="BS7" s="40">
        <v>7</v>
      </c>
      <c r="BT7" s="40">
        <v>3</v>
      </c>
      <c r="BU7" s="40">
        <v>3</v>
      </c>
      <c r="BV7" s="40">
        <v>1</v>
      </c>
      <c r="BW7" s="40">
        <v>5</v>
      </c>
      <c r="BX7" s="40"/>
      <c r="BY7" s="40">
        <v>1</v>
      </c>
      <c r="BZ7" s="40"/>
      <c r="CA7" s="40">
        <v>1</v>
      </c>
      <c r="CB7" s="46">
        <v>1</v>
      </c>
      <c r="CC7" s="46">
        <v>7</v>
      </c>
      <c r="CD7" s="40">
        <v>7</v>
      </c>
      <c r="CE7" s="40">
        <v>3</v>
      </c>
      <c r="CF7" s="40">
        <v>7</v>
      </c>
      <c r="CG7" s="40">
        <v>3</v>
      </c>
      <c r="CH7" s="40">
        <v>14</v>
      </c>
      <c r="CI7" s="47">
        <v>4</v>
      </c>
      <c r="CJ7" s="47">
        <v>2</v>
      </c>
      <c r="CK7" s="48">
        <v>14</v>
      </c>
    </row>
    <row r="8" spans="1:89">
      <c r="A8" s="61">
        <v>5</v>
      </c>
      <c r="B8" s="66" t="s">
        <v>392</v>
      </c>
      <c r="C8" s="41">
        <f t="shared" si="1"/>
        <v>5</v>
      </c>
      <c r="D8" s="42" t="s">
        <v>1547</v>
      </c>
      <c r="E8" s="37">
        <f t="shared" si="0"/>
        <v>243</v>
      </c>
      <c r="F8" s="73">
        <f>IF(B8="東京･関東",IFERROR(SUMIFS(東北!$E$4:$E$1007,東北!$B$4:$B$1007,B8,東北!$D$4:$D$1007,D8)+SUMIFS(中･北!$E$4:$E$1149,中･北!$B$4:$B$1149,B8,中･北!$D$4:$D$1149,D8)+SUMIFS(九･沖!$E$4:$E$1004,九･沖!$B$4:$B$1004,B8,九･沖!$D$4:$D$1004,D8),""),"")</f>
        <v>44</v>
      </c>
      <c r="G8" s="37">
        <v>2</v>
      </c>
      <c r="H8" s="37">
        <v>2</v>
      </c>
      <c r="I8" s="37">
        <v>3</v>
      </c>
      <c r="J8" s="37">
        <v>2</v>
      </c>
      <c r="K8" s="37">
        <v>1</v>
      </c>
      <c r="L8" s="37">
        <v>1</v>
      </c>
      <c r="M8" s="37">
        <v>1</v>
      </c>
      <c r="N8" s="37"/>
      <c r="O8" s="37"/>
      <c r="P8" s="37">
        <v>1</v>
      </c>
      <c r="Q8" s="37"/>
      <c r="R8" s="37">
        <v>3</v>
      </c>
      <c r="S8" s="37">
        <v>4</v>
      </c>
      <c r="T8" s="37">
        <v>1</v>
      </c>
      <c r="U8" s="37">
        <v>5</v>
      </c>
      <c r="V8" s="37">
        <v>5</v>
      </c>
      <c r="W8" s="37">
        <v>3</v>
      </c>
      <c r="X8" s="37">
        <v>5</v>
      </c>
      <c r="Y8" s="37">
        <v>4</v>
      </c>
      <c r="Z8" s="37">
        <v>2</v>
      </c>
      <c r="AA8" s="37">
        <v>3</v>
      </c>
      <c r="AB8" s="37">
        <v>3</v>
      </c>
      <c r="AC8" s="37"/>
      <c r="AD8" s="37">
        <v>4</v>
      </c>
      <c r="AE8" s="37">
        <v>1</v>
      </c>
      <c r="AF8" s="37">
        <v>2</v>
      </c>
      <c r="AG8" s="37">
        <v>1</v>
      </c>
      <c r="AH8" s="37">
        <v>4</v>
      </c>
      <c r="AI8" s="37">
        <v>2</v>
      </c>
      <c r="AJ8" s="37">
        <v>4</v>
      </c>
      <c r="AK8" s="37">
        <v>4</v>
      </c>
      <c r="AL8" s="37">
        <v>7</v>
      </c>
      <c r="AM8" s="37">
        <v>3</v>
      </c>
      <c r="AN8" s="37">
        <v>1</v>
      </c>
      <c r="AO8" s="37">
        <v>1</v>
      </c>
      <c r="AP8" s="37">
        <v>1</v>
      </c>
      <c r="AQ8" s="37">
        <v>1</v>
      </c>
      <c r="AR8" s="37"/>
      <c r="AS8" s="37">
        <v>4</v>
      </c>
      <c r="AT8" s="37">
        <v>5</v>
      </c>
      <c r="AU8" s="37">
        <v>1</v>
      </c>
      <c r="AV8" s="37"/>
      <c r="AW8" s="37">
        <v>1</v>
      </c>
      <c r="AX8" s="37"/>
      <c r="AY8" s="37"/>
      <c r="AZ8" s="37">
        <v>7</v>
      </c>
      <c r="BA8" s="37"/>
      <c r="BB8" s="37"/>
      <c r="BC8" s="37"/>
      <c r="BD8" s="37">
        <v>7</v>
      </c>
      <c r="BE8" s="37"/>
      <c r="BF8" s="37"/>
      <c r="BG8" s="37">
        <v>7</v>
      </c>
      <c r="BH8" s="37"/>
      <c r="BI8" s="37">
        <v>5</v>
      </c>
      <c r="BJ8" s="37">
        <v>5</v>
      </c>
      <c r="BK8" s="37"/>
      <c r="BL8" s="37">
        <v>1</v>
      </c>
      <c r="BM8" s="37">
        <v>5</v>
      </c>
      <c r="BN8" s="37">
        <v>1</v>
      </c>
      <c r="BO8" s="37">
        <v>5</v>
      </c>
      <c r="BP8" s="37">
        <v>1</v>
      </c>
      <c r="BQ8" s="37">
        <v>3</v>
      </c>
      <c r="BR8" s="37"/>
      <c r="BS8" s="37"/>
      <c r="BT8" s="37"/>
      <c r="BU8" s="37">
        <v>1</v>
      </c>
      <c r="BV8" s="37">
        <v>1</v>
      </c>
      <c r="BW8" s="37"/>
      <c r="BX8" s="37"/>
      <c r="BY8" s="37">
        <v>3</v>
      </c>
      <c r="BZ8" s="37">
        <v>7</v>
      </c>
      <c r="CA8" s="37">
        <v>1</v>
      </c>
      <c r="CB8" s="43">
        <v>3</v>
      </c>
      <c r="CC8" s="43">
        <v>7</v>
      </c>
      <c r="CD8" s="37"/>
      <c r="CE8" s="37"/>
      <c r="CF8" s="37">
        <v>7</v>
      </c>
      <c r="CG8" s="37"/>
      <c r="CH8" s="37">
        <v>14</v>
      </c>
      <c r="CI8" s="44">
        <v>4</v>
      </c>
      <c r="CJ8" s="44">
        <v>2</v>
      </c>
      <c r="CK8" s="45">
        <v>4</v>
      </c>
    </row>
    <row r="9" spans="1:89">
      <c r="A9" s="61">
        <v>6</v>
      </c>
      <c r="B9" s="66" t="s">
        <v>392</v>
      </c>
      <c r="C9" s="39">
        <f t="shared" si="1"/>
        <v>6</v>
      </c>
      <c r="D9" s="38" t="s">
        <v>1548</v>
      </c>
      <c r="E9" s="40">
        <f t="shared" si="0"/>
        <v>241</v>
      </c>
      <c r="F9" s="74">
        <f>IF(B9="東京･関東",IFERROR(SUMIFS(東北!$E$4:$E$1007,東北!$B$4:$B$1007,B9,東北!$D$4:$D$1007,D9)+SUMIFS(中･北!$E$4:$E$1149,中･北!$B$4:$B$1149,B9,中･北!$D$4:$D$1149,D9)+SUMIFS(九･沖!$E$4:$E$1004,九･沖!$B$4:$B$1004,B9,九･沖!$D$4:$D$1004,D9),""),"")</f>
        <v>20</v>
      </c>
      <c r="G9" s="40">
        <v>2</v>
      </c>
      <c r="H9" s="40">
        <v>7</v>
      </c>
      <c r="I9" s="40">
        <v>3</v>
      </c>
      <c r="J9" s="40">
        <v>5</v>
      </c>
      <c r="K9" s="40">
        <v>2</v>
      </c>
      <c r="L9" s="40">
        <v>1</v>
      </c>
      <c r="M9" s="40">
        <v>2</v>
      </c>
      <c r="N9" s="40">
        <v>3</v>
      </c>
      <c r="O9" s="40">
        <v>3</v>
      </c>
      <c r="P9" s="40">
        <v>2</v>
      </c>
      <c r="Q9" s="40">
        <v>7</v>
      </c>
      <c r="R9" s="40">
        <v>1</v>
      </c>
      <c r="S9" s="40">
        <v>3</v>
      </c>
      <c r="T9" s="40">
        <v>4</v>
      </c>
      <c r="U9" s="40">
        <v>3</v>
      </c>
      <c r="V9" s="40">
        <v>4</v>
      </c>
      <c r="W9" s="40"/>
      <c r="X9" s="40">
        <v>4</v>
      </c>
      <c r="Y9" s="40">
        <v>5</v>
      </c>
      <c r="Z9" s="40">
        <v>2</v>
      </c>
      <c r="AA9" s="40">
        <v>1</v>
      </c>
      <c r="AB9" s="40">
        <v>2</v>
      </c>
      <c r="AC9" s="40">
        <v>7</v>
      </c>
      <c r="AD9" s="40">
        <v>2</v>
      </c>
      <c r="AE9" s="40">
        <v>3</v>
      </c>
      <c r="AF9" s="40">
        <v>3</v>
      </c>
      <c r="AG9" s="40">
        <v>3</v>
      </c>
      <c r="AH9" s="40">
        <v>5</v>
      </c>
      <c r="AI9" s="40">
        <v>4</v>
      </c>
      <c r="AJ9" s="40">
        <v>3</v>
      </c>
      <c r="AK9" s="40">
        <v>2</v>
      </c>
      <c r="AL9" s="40">
        <v>3</v>
      </c>
      <c r="AM9" s="40">
        <v>7</v>
      </c>
      <c r="AN9" s="40">
        <v>1</v>
      </c>
      <c r="AO9" s="40">
        <v>2</v>
      </c>
      <c r="AP9" s="40">
        <v>3</v>
      </c>
      <c r="AQ9" s="40">
        <v>1</v>
      </c>
      <c r="AR9" s="40">
        <v>2</v>
      </c>
      <c r="AS9" s="40">
        <v>1</v>
      </c>
      <c r="AT9" s="40">
        <v>3</v>
      </c>
      <c r="AU9" s="40"/>
      <c r="AV9" s="40">
        <v>3</v>
      </c>
      <c r="AW9" s="40">
        <v>7</v>
      </c>
      <c r="AX9" s="40">
        <v>7</v>
      </c>
      <c r="AY9" s="40">
        <v>3</v>
      </c>
      <c r="AZ9" s="40"/>
      <c r="BA9" s="40"/>
      <c r="BB9" s="40"/>
      <c r="BC9" s="40"/>
      <c r="BD9" s="40">
        <v>1</v>
      </c>
      <c r="BE9" s="40">
        <v>1</v>
      </c>
      <c r="BF9" s="40"/>
      <c r="BG9" s="40">
        <v>5</v>
      </c>
      <c r="BH9" s="40">
        <v>5</v>
      </c>
      <c r="BI9" s="40">
        <v>7</v>
      </c>
      <c r="BJ9" s="40">
        <v>1</v>
      </c>
      <c r="BK9" s="40"/>
      <c r="BL9" s="40">
        <v>1</v>
      </c>
      <c r="BM9" s="40">
        <v>3</v>
      </c>
      <c r="BN9" s="40">
        <v>1</v>
      </c>
      <c r="BO9" s="40">
        <v>1</v>
      </c>
      <c r="BP9" s="40">
        <v>7</v>
      </c>
      <c r="BQ9" s="40"/>
      <c r="BR9" s="40">
        <v>5</v>
      </c>
      <c r="BS9" s="40"/>
      <c r="BT9" s="40">
        <v>1</v>
      </c>
      <c r="BU9" s="40"/>
      <c r="BV9" s="40">
        <v>3</v>
      </c>
      <c r="BW9" s="40">
        <v>1</v>
      </c>
      <c r="BX9" s="40">
        <v>7</v>
      </c>
      <c r="BY9" s="40">
        <v>7</v>
      </c>
      <c r="BZ9" s="40">
        <v>1</v>
      </c>
      <c r="CA9" s="40">
        <v>3</v>
      </c>
      <c r="CB9" s="46">
        <v>5</v>
      </c>
      <c r="CC9" s="46"/>
      <c r="CD9" s="40">
        <v>1</v>
      </c>
      <c r="CE9" s="40">
        <v>1</v>
      </c>
      <c r="CF9" s="40">
        <v>1</v>
      </c>
      <c r="CG9" s="40">
        <v>1</v>
      </c>
      <c r="CH9" s="40">
        <v>2</v>
      </c>
      <c r="CI9" s="47">
        <v>2</v>
      </c>
      <c r="CJ9" s="47">
        <v>2</v>
      </c>
      <c r="CK9" s="48">
        <v>4</v>
      </c>
    </row>
    <row r="10" spans="1:89">
      <c r="A10" s="61">
        <v>7</v>
      </c>
      <c r="B10" s="66" t="s">
        <v>392</v>
      </c>
      <c r="C10" s="41">
        <f t="shared" si="1"/>
        <v>7</v>
      </c>
      <c r="D10" s="42" t="s">
        <v>1549</v>
      </c>
      <c r="E10" s="37">
        <f t="shared" si="0"/>
        <v>236</v>
      </c>
      <c r="F10" s="73">
        <f>IF(B10="東京･関東",IFERROR(SUMIFS(東北!$E$4:$E$1007,東北!$B$4:$B$1007,B10,東北!$D$4:$D$1007,D10)+SUMIFS(中･北!$E$4:$E$1149,中･北!$B$4:$B$1149,B10,中･北!$D$4:$D$1149,D10)+SUMIFS(九･沖!$E$4:$E$1004,九･沖!$B$4:$B$1004,B10,九･沖!$D$4:$D$1004,D10),""),"")</f>
        <v>18</v>
      </c>
      <c r="G10" s="37">
        <v>3</v>
      </c>
      <c r="H10" s="37">
        <v>7</v>
      </c>
      <c r="I10" s="37">
        <v>3</v>
      </c>
      <c r="J10" s="37">
        <v>5</v>
      </c>
      <c r="K10" s="37">
        <v>2</v>
      </c>
      <c r="L10" s="37">
        <v>3</v>
      </c>
      <c r="M10" s="37">
        <v>3</v>
      </c>
      <c r="N10" s="37">
        <v>1</v>
      </c>
      <c r="O10" s="37">
        <v>2</v>
      </c>
      <c r="P10" s="37">
        <v>1</v>
      </c>
      <c r="Q10" s="37">
        <v>7</v>
      </c>
      <c r="R10" s="37">
        <v>4</v>
      </c>
      <c r="S10" s="37">
        <v>5</v>
      </c>
      <c r="T10" s="37">
        <v>2</v>
      </c>
      <c r="U10" s="37">
        <v>4</v>
      </c>
      <c r="V10" s="37">
        <v>1</v>
      </c>
      <c r="W10" s="37">
        <v>2</v>
      </c>
      <c r="X10" s="37">
        <v>3</v>
      </c>
      <c r="Y10" s="37">
        <v>3</v>
      </c>
      <c r="Z10" s="37">
        <v>2</v>
      </c>
      <c r="AA10" s="37">
        <v>1</v>
      </c>
      <c r="AB10" s="37">
        <v>2</v>
      </c>
      <c r="AC10" s="37">
        <v>2</v>
      </c>
      <c r="AD10" s="37">
        <v>2</v>
      </c>
      <c r="AE10" s="37">
        <v>5</v>
      </c>
      <c r="AF10" s="37">
        <v>7</v>
      </c>
      <c r="AG10" s="37">
        <v>2</v>
      </c>
      <c r="AH10" s="37">
        <v>1</v>
      </c>
      <c r="AI10" s="37">
        <v>4</v>
      </c>
      <c r="AJ10" s="37">
        <v>3</v>
      </c>
      <c r="AK10" s="37">
        <v>3</v>
      </c>
      <c r="AL10" s="37">
        <v>4</v>
      </c>
      <c r="AM10" s="37">
        <v>4</v>
      </c>
      <c r="AN10" s="37">
        <v>2</v>
      </c>
      <c r="AO10" s="37">
        <v>2</v>
      </c>
      <c r="AP10" s="37">
        <v>3</v>
      </c>
      <c r="AQ10" s="37">
        <v>2</v>
      </c>
      <c r="AR10" s="37">
        <v>7</v>
      </c>
      <c r="AS10" s="37">
        <v>1</v>
      </c>
      <c r="AT10" s="37">
        <v>2</v>
      </c>
      <c r="AU10" s="37">
        <v>1</v>
      </c>
      <c r="AV10" s="37">
        <v>3</v>
      </c>
      <c r="AW10" s="37">
        <v>7</v>
      </c>
      <c r="AX10" s="37">
        <v>7</v>
      </c>
      <c r="AY10" s="37">
        <v>3</v>
      </c>
      <c r="AZ10" s="37">
        <v>1</v>
      </c>
      <c r="BA10" s="37">
        <v>5</v>
      </c>
      <c r="BB10" s="37">
        <v>3</v>
      </c>
      <c r="BC10" s="37">
        <v>1</v>
      </c>
      <c r="BD10" s="37">
        <v>1</v>
      </c>
      <c r="BE10" s="37">
        <v>1</v>
      </c>
      <c r="BF10" s="37"/>
      <c r="BG10" s="37">
        <v>3</v>
      </c>
      <c r="BH10" s="37">
        <v>5</v>
      </c>
      <c r="BI10" s="37">
        <v>7</v>
      </c>
      <c r="BJ10" s="37">
        <v>1</v>
      </c>
      <c r="BK10" s="37">
        <v>1</v>
      </c>
      <c r="BL10" s="37">
        <v>1</v>
      </c>
      <c r="BM10" s="37">
        <v>3</v>
      </c>
      <c r="BN10" s="37"/>
      <c r="BO10" s="37">
        <v>1</v>
      </c>
      <c r="BP10" s="37">
        <v>7</v>
      </c>
      <c r="BQ10" s="37">
        <v>1</v>
      </c>
      <c r="BR10" s="37">
        <v>1</v>
      </c>
      <c r="BS10" s="37">
        <v>1</v>
      </c>
      <c r="BT10" s="37">
        <v>1</v>
      </c>
      <c r="BU10" s="37">
        <v>1</v>
      </c>
      <c r="BV10" s="37">
        <v>3</v>
      </c>
      <c r="BW10" s="37">
        <v>1</v>
      </c>
      <c r="BX10" s="37">
        <v>3</v>
      </c>
      <c r="BY10" s="37">
        <v>1</v>
      </c>
      <c r="BZ10" s="37">
        <v>1</v>
      </c>
      <c r="CA10" s="37">
        <v>1</v>
      </c>
      <c r="CB10" s="43">
        <v>1</v>
      </c>
      <c r="CC10" s="43">
        <v>1</v>
      </c>
      <c r="CD10" s="37">
        <v>1</v>
      </c>
      <c r="CE10" s="37"/>
      <c r="CF10" s="37"/>
      <c r="CG10" s="37"/>
      <c r="CH10" s="37">
        <v>4</v>
      </c>
      <c r="CI10" s="44">
        <v>6</v>
      </c>
      <c r="CJ10" s="44">
        <v>2</v>
      </c>
      <c r="CK10" s="45">
        <v>4</v>
      </c>
    </row>
    <row r="11" spans="1:89">
      <c r="A11" s="61">
        <v>8</v>
      </c>
      <c r="B11" s="66" t="s">
        <v>392</v>
      </c>
      <c r="C11" s="39">
        <f t="shared" si="1"/>
        <v>8</v>
      </c>
      <c r="D11" s="38" t="s">
        <v>1550</v>
      </c>
      <c r="E11" s="40">
        <f t="shared" si="0"/>
        <v>226</v>
      </c>
      <c r="F11" s="74">
        <f>IF(B11="東京･関東",IFERROR(SUMIFS(東北!$E$4:$E$1007,東北!$B$4:$B$1007,B11,東北!$D$4:$D$1007,D11)+SUMIFS(中･北!$E$4:$E$1149,中･北!$B$4:$B$1149,B11,中･北!$D$4:$D$1149,D11)+SUMIFS(九･沖!$E$4:$E$1004,九･沖!$B$4:$B$1004,B11,九･沖!$D$4:$D$1004,D11),""),"")</f>
        <v>25</v>
      </c>
      <c r="G11" s="40">
        <v>1</v>
      </c>
      <c r="H11" s="40">
        <v>2</v>
      </c>
      <c r="I11" s="40"/>
      <c r="J11" s="40"/>
      <c r="K11" s="40">
        <v>5</v>
      </c>
      <c r="L11" s="40">
        <v>7</v>
      </c>
      <c r="M11" s="40">
        <v>3</v>
      </c>
      <c r="N11" s="40"/>
      <c r="O11" s="40"/>
      <c r="P11" s="40">
        <v>7</v>
      </c>
      <c r="Q11" s="40">
        <v>2</v>
      </c>
      <c r="R11" s="40">
        <v>2</v>
      </c>
      <c r="S11" s="40">
        <v>1</v>
      </c>
      <c r="T11" s="40">
        <v>3</v>
      </c>
      <c r="U11" s="40">
        <v>2</v>
      </c>
      <c r="V11" s="40">
        <v>2</v>
      </c>
      <c r="W11" s="40">
        <v>4</v>
      </c>
      <c r="X11" s="40">
        <v>2</v>
      </c>
      <c r="Y11" s="40">
        <v>2</v>
      </c>
      <c r="Z11" s="40">
        <v>7</v>
      </c>
      <c r="AA11" s="40">
        <v>5</v>
      </c>
      <c r="AB11" s="40">
        <v>7</v>
      </c>
      <c r="AC11" s="40">
        <v>2</v>
      </c>
      <c r="AD11" s="40">
        <v>5</v>
      </c>
      <c r="AE11" s="40">
        <v>7</v>
      </c>
      <c r="AF11" s="40">
        <v>3</v>
      </c>
      <c r="AG11" s="40">
        <v>2</v>
      </c>
      <c r="AH11" s="40">
        <v>3</v>
      </c>
      <c r="AI11" s="40">
        <v>7</v>
      </c>
      <c r="AJ11" s="40">
        <v>2</v>
      </c>
      <c r="AK11" s="40">
        <v>1</v>
      </c>
      <c r="AL11" s="40">
        <v>2</v>
      </c>
      <c r="AM11" s="40">
        <v>2</v>
      </c>
      <c r="AN11" s="40">
        <v>2</v>
      </c>
      <c r="AO11" s="40">
        <v>5</v>
      </c>
      <c r="AP11" s="40">
        <v>4</v>
      </c>
      <c r="AQ11" s="40">
        <v>3</v>
      </c>
      <c r="AR11" s="40">
        <v>2</v>
      </c>
      <c r="AS11" s="40">
        <v>2</v>
      </c>
      <c r="AT11" s="40">
        <v>2</v>
      </c>
      <c r="AU11" s="40">
        <v>7</v>
      </c>
      <c r="AV11" s="40"/>
      <c r="AW11" s="40"/>
      <c r="AX11" s="40"/>
      <c r="AY11" s="40"/>
      <c r="AZ11" s="40">
        <v>1</v>
      </c>
      <c r="BA11" s="40"/>
      <c r="BB11" s="40"/>
      <c r="BC11" s="40"/>
      <c r="BD11" s="40"/>
      <c r="BE11" s="40">
        <v>1</v>
      </c>
      <c r="BF11" s="40"/>
      <c r="BG11" s="40"/>
      <c r="BH11" s="40">
        <v>7</v>
      </c>
      <c r="BI11" s="40">
        <v>1</v>
      </c>
      <c r="BJ11" s="40"/>
      <c r="BK11" s="40">
        <v>3</v>
      </c>
      <c r="BL11" s="40">
        <v>3</v>
      </c>
      <c r="BM11" s="40">
        <v>5</v>
      </c>
      <c r="BN11" s="40"/>
      <c r="BO11" s="40">
        <v>1</v>
      </c>
      <c r="BP11" s="40">
        <v>1</v>
      </c>
      <c r="BQ11" s="40">
        <v>3</v>
      </c>
      <c r="BR11" s="40"/>
      <c r="BS11" s="40">
        <v>3</v>
      </c>
      <c r="BT11" s="40">
        <v>7</v>
      </c>
      <c r="BU11" s="40"/>
      <c r="BV11" s="40">
        <v>1</v>
      </c>
      <c r="BW11" s="40">
        <v>1</v>
      </c>
      <c r="BX11" s="40">
        <v>5</v>
      </c>
      <c r="BY11" s="40">
        <v>5</v>
      </c>
      <c r="BZ11" s="40">
        <v>3</v>
      </c>
      <c r="CA11" s="40">
        <v>1</v>
      </c>
      <c r="CB11" s="46">
        <v>1</v>
      </c>
      <c r="CC11" s="46">
        <v>3</v>
      </c>
      <c r="CD11" s="40">
        <v>1</v>
      </c>
      <c r="CE11" s="40">
        <v>1</v>
      </c>
      <c r="CF11" s="40">
        <v>1</v>
      </c>
      <c r="CG11" s="40">
        <v>1</v>
      </c>
      <c r="CH11" s="40">
        <v>4</v>
      </c>
      <c r="CI11" s="47"/>
      <c r="CJ11" s="47">
        <v>6</v>
      </c>
      <c r="CK11" s="48">
        <v>4</v>
      </c>
    </row>
    <row r="12" spans="1:89">
      <c r="A12" s="61">
        <v>9</v>
      </c>
      <c r="B12" s="66" t="s">
        <v>392</v>
      </c>
      <c r="C12" s="41">
        <f t="shared" si="1"/>
        <v>8</v>
      </c>
      <c r="D12" s="42" t="s">
        <v>142</v>
      </c>
      <c r="E12" s="37">
        <f t="shared" si="0"/>
        <v>226</v>
      </c>
      <c r="F12" s="73">
        <f>IF(B12="東京･関東",IFERROR(SUMIFS(東北!$E$4:$E$1007,東北!$B$4:$B$1007,B12,東北!$D$4:$D$1007,D12)+SUMIFS(中･北!$E$4:$E$1149,中･北!$B$4:$B$1149,B12,中･北!$D$4:$D$1149,D12)+SUMIFS(九･沖!$E$4:$E$1004,九･沖!$B$4:$B$1004,B12,九･沖!$D$4:$D$1004,D12),""),"")</f>
        <v>60</v>
      </c>
      <c r="G12" s="37">
        <v>5</v>
      </c>
      <c r="H12" s="37">
        <v>1</v>
      </c>
      <c r="I12" s="37">
        <v>5</v>
      </c>
      <c r="J12" s="37">
        <v>1</v>
      </c>
      <c r="K12" s="37">
        <v>3</v>
      </c>
      <c r="L12" s="37">
        <v>1</v>
      </c>
      <c r="M12" s="37">
        <v>1</v>
      </c>
      <c r="N12" s="37">
        <v>2</v>
      </c>
      <c r="O12" s="37">
        <v>4</v>
      </c>
      <c r="P12" s="37">
        <v>4</v>
      </c>
      <c r="Q12" s="37">
        <v>2</v>
      </c>
      <c r="R12" s="37">
        <v>7</v>
      </c>
      <c r="S12" s="37">
        <v>2</v>
      </c>
      <c r="T12" s="37">
        <v>4</v>
      </c>
      <c r="U12" s="37">
        <v>4</v>
      </c>
      <c r="V12" s="37">
        <v>7</v>
      </c>
      <c r="W12" s="37">
        <v>3</v>
      </c>
      <c r="X12" s="37">
        <v>3</v>
      </c>
      <c r="Y12" s="37">
        <v>3</v>
      </c>
      <c r="Z12" s="37">
        <v>2</v>
      </c>
      <c r="AA12" s="37">
        <v>2</v>
      </c>
      <c r="AB12" s="37">
        <v>2</v>
      </c>
      <c r="AC12" s="37">
        <v>1</v>
      </c>
      <c r="AD12" s="37">
        <v>3</v>
      </c>
      <c r="AE12" s="37">
        <v>1</v>
      </c>
      <c r="AF12" s="37">
        <v>4</v>
      </c>
      <c r="AG12" s="37">
        <v>2</v>
      </c>
      <c r="AH12" s="37">
        <v>7</v>
      </c>
      <c r="AI12" s="37">
        <v>2</v>
      </c>
      <c r="AJ12" s="37">
        <v>2</v>
      </c>
      <c r="AK12" s="37">
        <v>1</v>
      </c>
      <c r="AL12" s="37">
        <v>3</v>
      </c>
      <c r="AM12" s="37">
        <v>1</v>
      </c>
      <c r="AN12" s="37">
        <v>3</v>
      </c>
      <c r="AO12" s="37">
        <v>2</v>
      </c>
      <c r="AP12" s="37">
        <v>1</v>
      </c>
      <c r="AQ12" s="37">
        <v>1</v>
      </c>
      <c r="AR12" s="37">
        <v>5</v>
      </c>
      <c r="AS12" s="37">
        <v>3</v>
      </c>
      <c r="AT12" s="37"/>
      <c r="AU12" s="37"/>
      <c r="AV12" s="37"/>
      <c r="AW12" s="37"/>
      <c r="AX12" s="37"/>
      <c r="AY12" s="37">
        <v>1</v>
      </c>
      <c r="AZ12" s="37"/>
      <c r="BA12" s="37"/>
      <c r="BB12" s="37"/>
      <c r="BC12" s="37"/>
      <c r="BD12" s="37">
        <v>1</v>
      </c>
      <c r="BE12" s="37">
        <v>3</v>
      </c>
      <c r="BF12" s="37">
        <v>3</v>
      </c>
      <c r="BG12" s="37">
        <v>1</v>
      </c>
      <c r="BH12" s="37"/>
      <c r="BI12" s="37">
        <v>1</v>
      </c>
      <c r="BJ12" s="37">
        <v>1</v>
      </c>
      <c r="BK12" s="37"/>
      <c r="BL12" s="37"/>
      <c r="BM12" s="37"/>
      <c r="BN12" s="37">
        <v>1</v>
      </c>
      <c r="BO12" s="37"/>
      <c r="BP12" s="37">
        <v>5</v>
      </c>
      <c r="BQ12" s="37"/>
      <c r="BR12" s="37">
        <v>1</v>
      </c>
      <c r="BS12" s="37">
        <v>7</v>
      </c>
      <c r="BT12" s="37">
        <v>1</v>
      </c>
      <c r="BU12" s="37"/>
      <c r="BV12" s="37"/>
      <c r="BW12" s="37">
        <v>1</v>
      </c>
      <c r="BX12" s="37"/>
      <c r="BY12" s="37"/>
      <c r="BZ12" s="37"/>
      <c r="CA12" s="37">
        <v>1</v>
      </c>
      <c r="CB12" s="43">
        <v>1</v>
      </c>
      <c r="CC12" s="43"/>
      <c r="CD12" s="37">
        <v>1</v>
      </c>
      <c r="CE12" s="37">
        <v>1</v>
      </c>
      <c r="CF12" s="37">
        <v>1</v>
      </c>
      <c r="CG12" s="37"/>
      <c r="CH12" s="37">
        <v>6</v>
      </c>
      <c r="CI12" s="44">
        <v>10</v>
      </c>
      <c r="CJ12" s="44">
        <v>2</v>
      </c>
      <c r="CK12" s="45">
        <v>6</v>
      </c>
    </row>
    <row r="13" spans="1:89">
      <c r="A13" s="61">
        <v>10</v>
      </c>
      <c r="B13" s="66" t="s">
        <v>392</v>
      </c>
      <c r="C13" s="39">
        <f t="shared" si="1"/>
        <v>10</v>
      </c>
      <c r="D13" s="38" t="s">
        <v>114</v>
      </c>
      <c r="E13" s="40">
        <f t="shared" si="0"/>
        <v>206</v>
      </c>
      <c r="F13" s="74">
        <f>IF(B13="東京･関東",IFERROR(SUMIFS(東北!$E$4:$E$1007,東北!$B$4:$B$1007,B13,東北!$D$4:$D$1007,D13)+SUMIFS(中･北!$E$4:$E$1149,中･北!$B$4:$B$1149,B13,中･北!$D$4:$D$1149,D13)+SUMIFS(九･沖!$E$4:$E$1004,九･沖!$B$4:$B$1004,B13,九･沖!$D$4:$D$1004,D13),""),"")</f>
        <v>79</v>
      </c>
      <c r="G13" s="40">
        <v>4</v>
      </c>
      <c r="H13" s="40">
        <v>1</v>
      </c>
      <c r="I13" s="40">
        <v>1</v>
      </c>
      <c r="J13" s="40">
        <v>1</v>
      </c>
      <c r="K13" s="40">
        <v>2</v>
      </c>
      <c r="L13" s="40">
        <v>2</v>
      </c>
      <c r="M13" s="40">
        <v>3</v>
      </c>
      <c r="N13" s="40">
        <v>1</v>
      </c>
      <c r="O13" s="40">
        <v>2</v>
      </c>
      <c r="P13" s="40">
        <v>2</v>
      </c>
      <c r="Q13" s="40">
        <v>2</v>
      </c>
      <c r="R13" s="40">
        <v>1</v>
      </c>
      <c r="S13" s="40">
        <v>1</v>
      </c>
      <c r="T13" s="40">
        <v>5</v>
      </c>
      <c r="U13" s="40"/>
      <c r="V13" s="40">
        <v>3</v>
      </c>
      <c r="W13" s="40">
        <v>1</v>
      </c>
      <c r="X13" s="40">
        <v>7</v>
      </c>
      <c r="Y13" s="40">
        <v>4</v>
      </c>
      <c r="Z13" s="40">
        <v>1</v>
      </c>
      <c r="AA13" s="40">
        <v>1</v>
      </c>
      <c r="AB13" s="40">
        <v>1</v>
      </c>
      <c r="AC13" s="40">
        <v>4</v>
      </c>
      <c r="AD13" s="40">
        <v>2</v>
      </c>
      <c r="AE13" s="40">
        <v>2</v>
      </c>
      <c r="AF13" s="40">
        <v>1</v>
      </c>
      <c r="AG13" s="40"/>
      <c r="AH13" s="40">
        <v>2</v>
      </c>
      <c r="AI13" s="40"/>
      <c r="AJ13" s="40"/>
      <c r="AK13" s="40">
        <v>3</v>
      </c>
      <c r="AL13" s="40"/>
      <c r="AM13" s="40"/>
      <c r="AN13" s="40"/>
      <c r="AO13" s="40"/>
      <c r="AP13" s="40"/>
      <c r="AQ13" s="40"/>
      <c r="AR13" s="40">
        <v>3</v>
      </c>
      <c r="AS13" s="40"/>
      <c r="AT13" s="40">
        <v>1</v>
      </c>
      <c r="AU13" s="40">
        <v>5</v>
      </c>
      <c r="AV13" s="40">
        <v>1</v>
      </c>
      <c r="AW13" s="40">
        <v>1</v>
      </c>
      <c r="AX13" s="40">
        <v>1</v>
      </c>
      <c r="AY13" s="40">
        <v>1</v>
      </c>
      <c r="AZ13" s="40"/>
      <c r="BA13" s="40">
        <v>1</v>
      </c>
      <c r="BB13" s="40"/>
      <c r="BC13" s="40"/>
      <c r="BD13" s="40">
        <v>1</v>
      </c>
      <c r="BE13" s="40">
        <v>1</v>
      </c>
      <c r="BF13" s="40">
        <v>1</v>
      </c>
      <c r="BG13" s="40">
        <v>1</v>
      </c>
      <c r="BH13" s="40">
        <v>3</v>
      </c>
      <c r="BI13" s="40">
        <v>1</v>
      </c>
      <c r="BJ13" s="40">
        <v>1</v>
      </c>
      <c r="BK13" s="40">
        <v>7</v>
      </c>
      <c r="BL13" s="40">
        <v>7</v>
      </c>
      <c r="BM13" s="40">
        <v>1</v>
      </c>
      <c r="BN13" s="40">
        <v>3</v>
      </c>
      <c r="BO13" s="40">
        <v>3</v>
      </c>
      <c r="BP13" s="40">
        <v>1</v>
      </c>
      <c r="BQ13" s="40">
        <v>1</v>
      </c>
      <c r="BR13" s="40"/>
      <c r="BS13" s="40">
        <v>1</v>
      </c>
      <c r="BT13" s="40"/>
      <c r="BU13" s="40"/>
      <c r="BV13" s="40"/>
      <c r="BW13" s="40">
        <v>1</v>
      </c>
      <c r="BX13" s="40"/>
      <c r="BY13" s="40"/>
      <c r="BZ13" s="40"/>
      <c r="CA13" s="40">
        <v>1</v>
      </c>
      <c r="CB13" s="46"/>
      <c r="CC13" s="46"/>
      <c r="CD13" s="40">
        <v>1</v>
      </c>
      <c r="CE13" s="40">
        <v>3</v>
      </c>
      <c r="CF13" s="40">
        <v>1</v>
      </c>
      <c r="CG13" s="40">
        <v>1</v>
      </c>
      <c r="CH13" s="40">
        <v>2</v>
      </c>
      <c r="CI13" s="47">
        <v>4</v>
      </c>
      <c r="CJ13" s="47">
        <v>4</v>
      </c>
      <c r="CK13" s="48">
        <v>2</v>
      </c>
    </row>
    <row r="14" spans="1:89">
      <c r="A14" s="61">
        <v>11</v>
      </c>
      <c r="B14" s="66" t="s">
        <v>392</v>
      </c>
      <c r="C14" s="41">
        <f t="shared" si="1"/>
        <v>11</v>
      </c>
      <c r="D14" s="42" t="s">
        <v>1551</v>
      </c>
      <c r="E14" s="37">
        <f t="shared" si="0"/>
        <v>200</v>
      </c>
      <c r="F14" s="73">
        <f>IF(B14="東京･関東",IFERROR(SUMIFS(東北!$E$4:$E$1007,東北!$B$4:$B$1007,B14,東北!$D$4:$D$1007,D14)+SUMIFS(中･北!$E$4:$E$1149,中･北!$B$4:$B$1149,B14,中･北!$D$4:$D$1149,D14)+SUMIFS(九･沖!$E$4:$E$1004,九･沖!$B$4:$B$1004,B14,九･沖!$D$4:$D$1004,D14),""),"")</f>
        <v>44</v>
      </c>
      <c r="G14" s="37">
        <v>2</v>
      </c>
      <c r="H14" s="37">
        <v>2</v>
      </c>
      <c r="I14" s="37">
        <v>2</v>
      </c>
      <c r="J14" s="37">
        <v>3</v>
      </c>
      <c r="K14" s="37">
        <v>4</v>
      </c>
      <c r="L14" s="37">
        <v>2</v>
      </c>
      <c r="M14" s="37">
        <v>3</v>
      </c>
      <c r="N14" s="37">
        <v>3</v>
      </c>
      <c r="O14" s="37">
        <v>2</v>
      </c>
      <c r="P14" s="37">
        <v>2</v>
      </c>
      <c r="Q14" s="37">
        <v>2</v>
      </c>
      <c r="R14" s="37">
        <v>3</v>
      </c>
      <c r="S14" s="37">
        <v>1</v>
      </c>
      <c r="T14" s="37">
        <v>2</v>
      </c>
      <c r="U14" s="37">
        <v>2</v>
      </c>
      <c r="V14" s="37">
        <v>3</v>
      </c>
      <c r="W14" s="37">
        <v>3</v>
      </c>
      <c r="X14" s="37">
        <v>2</v>
      </c>
      <c r="Y14" s="37">
        <v>3</v>
      </c>
      <c r="Z14" s="37">
        <v>1</v>
      </c>
      <c r="AA14" s="37">
        <v>2</v>
      </c>
      <c r="AB14" s="37">
        <v>3</v>
      </c>
      <c r="AC14" s="37">
        <v>3</v>
      </c>
      <c r="AD14" s="37"/>
      <c r="AE14" s="37">
        <v>1</v>
      </c>
      <c r="AF14" s="37">
        <v>2</v>
      </c>
      <c r="AG14" s="37">
        <v>3</v>
      </c>
      <c r="AH14" s="37">
        <v>1</v>
      </c>
      <c r="AI14" s="37">
        <v>3</v>
      </c>
      <c r="AJ14" s="37"/>
      <c r="AK14" s="37">
        <v>2</v>
      </c>
      <c r="AL14" s="37">
        <v>2</v>
      </c>
      <c r="AM14" s="37">
        <v>3</v>
      </c>
      <c r="AN14" s="37">
        <v>3</v>
      </c>
      <c r="AO14" s="37">
        <v>3</v>
      </c>
      <c r="AP14" s="37">
        <v>3</v>
      </c>
      <c r="AQ14" s="37">
        <v>5</v>
      </c>
      <c r="AR14" s="37">
        <v>2</v>
      </c>
      <c r="AS14" s="37">
        <v>7</v>
      </c>
      <c r="AT14" s="37">
        <v>3</v>
      </c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>
        <v>7</v>
      </c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>
        <v>1</v>
      </c>
      <c r="CA14" s="37">
        <v>1</v>
      </c>
      <c r="CB14" s="43">
        <v>1</v>
      </c>
      <c r="CC14" s="43">
        <v>1</v>
      </c>
      <c r="CD14" s="37">
        <v>7</v>
      </c>
      <c r="CE14" s="37">
        <v>7</v>
      </c>
      <c r="CF14" s="37"/>
      <c r="CG14" s="37">
        <v>7</v>
      </c>
      <c r="CH14" s="37">
        <v>2</v>
      </c>
      <c r="CI14" s="44">
        <v>6</v>
      </c>
      <c r="CJ14" s="44">
        <v>4</v>
      </c>
      <c r="CK14" s="45">
        <v>14</v>
      </c>
    </row>
    <row r="15" spans="1:89">
      <c r="A15" s="61">
        <v>12</v>
      </c>
      <c r="B15" s="66" t="s">
        <v>392</v>
      </c>
      <c r="C15" s="39">
        <f t="shared" si="1"/>
        <v>12</v>
      </c>
      <c r="D15" s="38" t="s">
        <v>1552</v>
      </c>
      <c r="E15" s="40">
        <f t="shared" si="0"/>
        <v>194</v>
      </c>
      <c r="F15" s="74">
        <f>IF(B15="東京･関東",IFERROR(SUMIFS(東北!$E$4:$E$1007,東北!$B$4:$B$1007,B15,東北!$D$4:$D$1007,D15)+SUMIFS(中･北!$E$4:$E$1149,中･北!$B$4:$B$1149,B15,中･北!$D$4:$D$1149,D15)+SUMIFS(九･沖!$E$4:$E$1004,九･沖!$B$4:$B$1004,B15,九･沖!$D$4:$D$1004,D15),""),"")</f>
        <v>30</v>
      </c>
      <c r="G15" s="40">
        <v>7</v>
      </c>
      <c r="H15" s="40">
        <v>4</v>
      </c>
      <c r="I15" s="40">
        <v>2</v>
      </c>
      <c r="J15" s="40">
        <v>3</v>
      </c>
      <c r="K15" s="40">
        <v>4</v>
      </c>
      <c r="L15" s="40">
        <v>7</v>
      </c>
      <c r="M15" s="40"/>
      <c r="N15" s="40">
        <v>2</v>
      </c>
      <c r="O15" s="40">
        <v>2</v>
      </c>
      <c r="P15" s="40">
        <v>5</v>
      </c>
      <c r="Q15" s="40">
        <v>4</v>
      </c>
      <c r="R15" s="40">
        <v>2</v>
      </c>
      <c r="S15" s="40">
        <v>1</v>
      </c>
      <c r="T15" s="40"/>
      <c r="U15" s="40">
        <v>2</v>
      </c>
      <c r="V15" s="40">
        <v>2</v>
      </c>
      <c r="W15" s="40">
        <v>2</v>
      </c>
      <c r="X15" s="40">
        <v>2</v>
      </c>
      <c r="Y15" s="40">
        <v>1</v>
      </c>
      <c r="Z15" s="40">
        <v>7</v>
      </c>
      <c r="AA15" s="40">
        <v>2</v>
      </c>
      <c r="AB15" s="40">
        <v>7</v>
      </c>
      <c r="AC15" s="40">
        <v>2</v>
      </c>
      <c r="AD15" s="40">
        <v>5</v>
      </c>
      <c r="AE15" s="40">
        <v>1</v>
      </c>
      <c r="AF15" s="40"/>
      <c r="AG15" s="40">
        <v>3</v>
      </c>
      <c r="AH15" s="40">
        <v>1</v>
      </c>
      <c r="AI15" s="40">
        <v>2</v>
      </c>
      <c r="AJ15" s="40">
        <v>2</v>
      </c>
      <c r="AK15" s="40">
        <v>3</v>
      </c>
      <c r="AL15" s="40"/>
      <c r="AM15" s="40">
        <v>1</v>
      </c>
      <c r="AN15" s="40">
        <v>4</v>
      </c>
      <c r="AO15" s="40">
        <v>7</v>
      </c>
      <c r="AP15" s="40">
        <v>2</v>
      </c>
      <c r="AQ15" s="40">
        <v>1</v>
      </c>
      <c r="AR15" s="40">
        <v>3</v>
      </c>
      <c r="AS15" s="40">
        <v>2</v>
      </c>
      <c r="AT15" s="40">
        <v>2</v>
      </c>
      <c r="AU15" s="40">
        <v>1</v>
      </c>
      <c r="AV15" s="40"/>
      <c r="AW15" s="40"/>
      <c r="AX15" s="40">
        <v>5</v>
      </c>
      <c r="AY15" s="40"/>
      <c r="AZ15" s="40">
        <v>3</v>
      </c>
      <c r="BA15" s="40"/>
      <c r="BB15" s="40"/>
      <c r="BC15" s="40">
        <v>3</v>
      </c>
      <c r="BD15" s="40">
        <v>1</v>
      </c>
      <c r="BE15" s="40">
        <v>5</v>
      </c>
      <c r="BF15" s="40"/>
      <c r="BG15" s="40"/>
      <c r="BH15" s="40"/>
      <c r="BI15" s="40"/>
      <c r="BJ15" s="40">
        <v>7</v>
      </c>
      <c r="BK15" s="40"/>
      <c r="BL15" s="40"/>
      <c r="BM15" s="40"/>
      <c r="BN15" s="40">
        <v>1</v>
      </c>
      <c r="BO15" s="40">
        <v>7</v>
      </c>
      <c r="BP15" s="40"/>
      <c r="BQ15" s="40">
        <v>1</v>
      </c>
      <c r="BR15" s="40"/>
      <c r="BS15" s="40"/>
      <c r="BT15" s="40"/>
      <c r="BU15" s="40"/>
      <c r="BV15" s="40"/>
      <c r="BW15" s="40"/>
      <c r="BX15" s="40"/>
      <c r="BY15" s="40"/>
      <c r="BZ15" s="40">
        <v>1</v>
      </c>
      <c r="CA15" s="40"/>
      <c r="CB15" s="46"/>
      <c r="CC15" s="46"/>
      <c r="CD15" s="40">
        <v>1</v>
      </c>
      <c r="CE15" s="40">
        <v>1</v>
      </c>
      <c r="CF15" s="40"/>
      <c r="CG15" s="40"/>
      <c r="CH15" s="40">
        <v>2</v>
      </c>
      <c r="CI15" s="47">
        <v>2</v>
      </c>
      <c r="CJ15" s="47">
        <v>10</v>
      </c>
      <c r="CK15" s="48">
        <v>4</v>
      </c>
    </row>
    <row r="16" spans="1:89">
      <c r="A16" s="61">
        <v>13</v>
      </c>
      <c r="B16" s="66" t="s">
        <v>392</v>
      </c>
      <c r="C16" s="41">
        <f t="shared" si="1"/>
        <v>13</v>
      </c>
      <c r="D16" s="42" t="s">
        <v>115</v>
      </c>
      <c r="E16" s="37">
        <f t="shared" si="0"/>
        <v>192</v>
      </c>
      <c r="F16" s="73">
        <f>IF(B16="東京･関東",IFERROR(SUMIFS(東北!$E$4:$E$1007,東北!$B$4:$B$1007,B16,東北!$D$4:$D$1007,D16)+SUMIFS(中･北!$E$4:$E$1149,中･北!$B$4:$B$1149,B16,中･北!$D$4:$D$1149,D16)+SUMIFS(九･沖!$E$4:$E$1004,九･沖!$B$4:$B$1004,B16,九･沖!$D$4:$D$1004,D16),""),"")</f>
        <v>55</v>
      </c>
      <c r="G16" s="37">
        <v>2</v>
      </c>
      <c r="H16" s="37">
        <v>1</v>
      </c>
      <c r="I16" s="37">
        <v>4</v>
      </c>
      <c r="J16" s="37">
        <v>1</v>
      </c>
      <c r="K16" s="37">
        <v>1</v>
      </c>
      <c r="L16" s="37">
        <v>4</v>
      </c>
      <c r="M16" s="37">
        <v>2</v>
      </c>
      <c r="N16" s="37">
        <v>1</v>
      </c>
      <c r="O16" s="37">
        <v>2</v>
      </c>
      <c r="P16" s="37">
        <v>3</v>
      </c>
      <c r="Q16" s="37">
        <v>1</v>
      </c>
      <c r="R16" s="37">
        <v>3</v>
      </c>
      <c r="S16" s="37">
        <v>2</v>
      </c>
      <c r="T16" s="37">
        <v>2</v>
      </c>
      <c r="U16" s="37">
        <v>2</v>
      </c>
      <c r="V16" s="37">
        <v>1</v>
      </c>
      <c r="W16" s="37">
        <v>1</v>
      </c>
      <c r="X16" s="37">
        <v>1</v>
      </c>
      <c r="Y16" s="37">
        <v>4</v>
      </c>
      <c r="Z16" s="37">
        <v>1</v>
      </c>
      <c r="AA16" s="37">
        <v>1</v>
      </c>
      <c r="AB16" s="37">
        <v>2</v>
      </c>
      <c r="AC16" s="37">
        <v>4</v>
      </c>
      <c r="AD16" s="37">
        <v>1</v>
      </c>
      <c r="AE16" s="37">
        <v>2</v>
      </c>
      <c r="AF16" s="37">
        <v>1</v>
      </c>
      <c r="AG16" s="37">
        <v>4</v>
      </c>
      <c r="AH16" s="37"/>
      <c r="AI16" s="37">
        <v>1</v>
      </c>
      <c r="AJ16" s="37">
        <v>5</v>
      </c>
      <c r="AK16" s="37">
        <v>1</v>
      </c>
      <c r="AL16" s="37">
        <v>4</v>
      </c>
      <c r="AM16" s="37">
        <v>1</v>
      </c>
      <c r="AN16" s="37">
        <v>1</v>
      </c>
      <c r="AO16" s="37">
        <v>2</v>
      </c>
      <c r="AP16" s="37">
        <v>2</v>
      </c>
      <c r="AQ16" s="37">
        <v>2</v>
      </c>
      <c r="AR16" s="37">
        <v>1</v>
      </c>
      <c r="AS16" s="37">
        <v>1</v>
      </c>
      <c r="AT16" s="37">
        <v>1</v>
      </c>
      <c r="AU16" s="37"/>
      <c r="AV16" s="37">
        <v>1</v>
      </c>
      <c r="AW16" s="37"/>
      <c r="AX16" s="37"/>
      <c r="AY16" s="37"/>
      <c r="AZ16" s="37">
        <v>1</v>
      </c>
      <c r="BA16" s="37">
        <v>3</v>
      </c>
      <c r="BB16" s="37"/>
      <c r="BC16" s="37">
        <v>1</v>
      </c>
      <c r="BD16" s="37">
        <v>1</v>
      </c>
      <c r="BE16" s="37"/>
      <c r="BF16" s="37"/>
      <c r="BG16" s="37">
        <v>1</v>
      </c>
      <c r="BH16" s="37"/>
      <c r="BI16" s="37">
        <v>1</v>
      </c>
      <c r="BJ16" s="37">
        <v>1</v>
      </c>
      <c r="BK16" s="37"/>
      <c r="BL16" s="37"/>
      <c r="BM16" s="37">
        <v>3</v>
      </c>
      <c r="BN16" s="37"/>
      <c r="BO16" s="37">
        <v>1</v>
      </c>
      <c r="BP16" s="37">
        <v>3</v>
      </c>
      <c r="BQ16" s="37">
        <v>1</v>
      </c>
      <c r="BR16" s="37">
        <v>1</v>
      </c>
      <c r="BS16" s="37">
        <v>1</v>
      </c>
      <c r="BT16" s="37"/>
      <c r="BU16" s="37">
        <v>1</v>
      </c>
      <c r="BV16" s="37">
        <v>3</v>
      </c>
      <c r="BW16" s="37">
        <v>1</v>
      </c>
      <c r="BX16" s="37">
        <v>1</v>
      </c>
      <c r="BY16" s="37">
        <v>7</v>
      </c>
      <c r="BZ16" s="37">
        <v>1</v>
      </c>
      <c r="CA16" s="37">
        <v>1</v>
      </c>
      <c r="CB16" s="43">
        <v>1</v>
      </c>
      <c r="CC16" s="43">
        <v>1</v>
      </c>
      <c r="CD16" s="37">
        <v>1</v>
      </c>
      <c r="CE16" s="37"/>
      <c r="CF16" s="37"/>
      <c r="CG16" s="37">
        <v>7</v>
      </c>
      <c r="CH16" s="37">
        <v>4</v>
      </c>
      <c r="CI16" s="44">
        <v>6</v>
      </c>
      <c r="CJ16" s="44">
        <v>4</v>
      </c>
      <c r="CK16" s="45">
        <v>2</v>
      </c>
    </row>
    <row r="17" spans="1:89">
      <c r="A17" s="61">
        <v>14</v>
      </c>
      <c r="B17" s="66" t="s">
        <v>392</v>
      </c>
      <c r="C17" s="39">
        <f t="shared" si="1"/>
        <v>14</v>
      </c>
      <c r="D17" s="38" t="s">
        <v>131</v>
      </c>
      <c r="E17" s="40">
        <f t="shared" si="0"/>
        <v>190</v>
      </c>
      <c r="F17" s="74">
        <f>IF(B17="東京･関東",IFERROR(SUMIFS(東北!$E$4:$E$1007,東北!$B$4:$B$1007,B17,東北!$D$4:$D$1007,D17)+SUMIFS(中･北!$E$4:$E$1149,中･北!$B$4:$B$1149,B17,中･北!$D$4:$D$1149,D17)+SUMIFS(九･沖!$E$4:$E$1004,九･沖!$B$4:$B$1004,B17,九･沖!$D$4:$D$1004,D17),""),"")</f>
        <v>17</v>
      </c>
      <c r="G17" s="40">
        <v>2</v>
      </c>
      <c r="H17" s="40">
        <v>2</v>
      </c>
      <c r="I17" s="40">
        <v>1</v>
      </c>
      <c r="J17" s="40">
        <v>7</v>
      </c>
      <c r="K17" s="40">
        <v>3</v>
      </c>
      <c r="L17" s="40">
        <v>5</v>
      </c>
      <c r="M17" s="40">
        <v>2</v>
      </c>
      <c r="N17" s="40">
        <v>2</v>
      </c>
      <c r="O17" s="40">
        <v>2</v>
      </c>
      <c r="P17" s="40">
        <v>3</v>
      </c>
      <c r="Q17" s="40">
        <v>5</v>
      </c>
      <c r="R17" s="40">
        <v>2</v>
      </c>
      <c r="S17" s="40">
        <v>3</v>
      </c>
      <c r="T17" s="40">
        <v>7</v>
      </c>
      <c r="U17" s="40">
        <v>3</v>
      </c>
      <c r="V17" s="40">
        <v>4</v>
      </c>
      <c r="W17" s="40">
        <v>2</v>
      </c>
      <c r="X17" s="40">
        <v>3</v>
      </c>
      <c r="Y17" s="40">
        <v>5</v>
      </c>
      <c r="Z17" s="40">
        <v>2</v>
      </c>
      <c r="AA17" s="40">
        <v>2</v>
      </c>
      <c r="AB17" s="40">
        <v>4</v>
      </c>
      <c r="AC17" s="40">
        <v>2</v>
      </c>
      <c r="AD17" s="40">
        <v>2</v>
      </c>
      <c r="AE17" s="40">
        <v>5</v>
      </c>
      <c r="AF17" s="40">
        <v>3</v>
      </c>
      <c r="AG17" s="40">
        <v>3</v>
      </c>
      <c r="AH17" s="40">
        <v>1</v>
      </c>
      <c r="AI17" s="40">
        <v>4</v>
      </c>
      <c r="AJ17" s="40">
        <v>3</v>
      </c>
      <c r="AK17" s="40">
        <v>2</v>
      </c>
      <c r="AL17" s="40">
        <v>3</v>
      </c>
      <c r="AM17" s="40">
        <v>7</v>
      </c>
      <c r="AN17" s="40">
        <v>2</v>
      </c>
      <c r="AO17" s="40">
        <v>1</v>
      </c>
      <c r="AP17" s="40">
        <v>3</v>
      </c>
      <c r="AQ17" s="40">
        <v>2</v>
      </c>
      <c r="AR17" s="40">
        <v>2</v>
      </c>
      <c r="AS17" s="40"/>
      <c r="AT17" s="40">
        <v>2</v>
      </c>
      <c r="AU17" s="40"/>
      <c r="AV17" s="40"/>
      <c r="AW17" s="40"/>
      <c r="AX17" s="40"/>
      <c r="AY17" s="40"/>
      <c r="AZ17" s="40">
        <v>3</v>
      </c>
      <c r="BA17" s="40"/>
      <c r="BB17" s="40"/>
      <c r="BC17" s="40"/>
      <c r="BD17" s="40"/>
      <c r="BE17" s="40"/>
      <c r="BF17" s="40">
        <v>1</v>
      </c>
      <c r="BG17" s="40">
        <v>1</v>
      </c>
      <c r="BH17" s="40"/>
      <c r="BI17" s="40">
        <v>1</v>
      </c>
      <c r="BJ17" s="40">
        <v>1</v>
      </c>
      <c r="BK17" s="40">
        <v>5</v>
      </c>
      <c r="BL17" s="40">
        <v>3</v>
      </c>
      <c r="BM17" s="40">
        <v>1</v>
      </c>
      <c r="BN17" s="40"/>
      <c r="BO17" s="40"/>
      <c r="BP17" s="40">
        <v>3</v>
      </c>
      <c r="BQ17" s="40">
        <v>1</v>
      </c>
      <c r="BR17" s="40">
        <v>1</v>
      </c>
      <c r="BS17" s="40">
        <v>1</v>
      </c>
      <c r="BT17" s="40"/>
      <c r="BU17" s="40">
        <v>5</v>
      </c>
      <c r="BV17" s="40">
        <v>1</v>
      </c>
      <c r="BW17" s="40">
        <v>3</v>
      </c>
      <c r="BX17" s="40"/>
      <c r="BY17" s="40">
        <v>1</v>
      </c>
      <c r="BZ17" s="40"/>
      <c r="CA17" s="40"/>
      <c r="CB17" s="46">
        <v>3</v>
      </c>
      <c r="CC17" s="46">
        <v>1</v>
      </c>
      <c r="CD17" s="40">
        <v>1</v>
      </c>
      <c r="CE17" s="40">
        <v>1</v>
      </c>
      <c r="CF17" s="40">
        <v>1</v>
      </c>
      <c r="CG17" s="40"/>
      <c r="CH17" s="40"/>
      <c r="CI17" s="47">
        <v>8</v>
      </c>
      <c r="CJ17" s="47">
        <v>2</v>
      </c>
      <c r="CK17" s="48">
        <v>6</v>
      </c>
    </row>
    <row r="18" spans="1:89">
      <c r="A18" s="61">
        <v>15</v>
      </c>
      <c r="B18" s="66" t="s">
        <v>392</v>
      </c>
      <c r="C18" s="41">
        <f t="shared" si="1"/>
        <v>15</v>
      </c>
      <c r="D18" s="42" t="s">
        <v>116</v>
      </c>
      <c r="E18" s="37">
        <f t="shared" si="0"/>
        <v>180</v>
      </c>
      <c r="F18" s="73">
        <f>IF(B18="東京･関東",IFERROR(SUMIFS(東北!$E$4:$E$1007,東北!$B$4:$B$1007,B18,東北!$D$4:$D$1007,D18)+SUMIFS(中･北!$E$4:$E$1149,中･北!$B$4:$B$1149,B18,中･北!$D$4:$D$1149,D18)+SUMIFS(九･沖!$E$4:$E$1004,九･沖!$B$4:$B$1004,B18,九･沖!$D$4:$D$1004,D18),""),"")</f>
        <v>19</v>
      </c>
      <c r="G18" s="37"/>
      <c r="H18" s="37"/>
      <c r="I18" s="37">
        <v>1</v>
      </c>
      <c r="J18" s="37"/>
      <c r="K18" s="37"/>
      <c r="L18" s="37"/>
      <c r="M18" s="37"/>
      <c r="N18" s="37">
        <v>1</v>
      </c>
      <c r="O18" s="37">
        <v>7</v>
      </c>
      <c r="P18" s="37">
        <v>1</v>
      </c>
      <c r="Q18" s="37">
        <v>1</v>
      </c>
      <c r="R18" s="37"/>
      <c r="S18" s="37"/>
      <c r="T18" s="37"/>
      <c r="U18" s="37">
        <v>1</v>
      </c>
      <c r="V18" s="37">
        <v>2</v>
      </c>
      <c r="W18" s="37">
        <v>2</v>
      </c>
      <c r="X18" s="37">
        <v>1</v>
      </c>
      <c r="Y18" s="37"/>
      <c r="Z18" s="37"/>
      <c r="AA18" s="37">
        <v>2</v>
      </c>
      <c r="AB18" s="37">
        <v>1</v>
      </c>
      <c r="AC18" s="37"/>
      <c r="AD18" s="37"/>
      <c r="AE18" s="37">
        <v>4</v>
      </c>
      <c r="AF18" s="37">
        <v>2</v>
      </c>
      <c r="AG18" s="37">
        <v>2</v>
      </c>
      <c r="AH18" s="37"/>
      <c r="AI18" s="37"/>
      <c r="AJ18" s="37"/>
      <c r="AK18" s="37">
        <v>3</v>
      </c>
      <c r="AL18" s="37">
        <v>1</v>
      </c>
      <c r="AM18" s="37"/>
      <c r="AN18" s="37">
        <v>2</v>
      </c>
      <c r="AO18" s="37">
        <v>2</v>
      </c>
      <c r="AP18" s="37"/>
      <c r="AQ18" s="37">
        <v>1</v>
      </c>
      <c r="AR18" s="37"/>
      <c r="AS18" s="37">
        <v>3</v>
      </c>
      <c r="AT18" s="37"/>
      <c r="AU18" s="37">
        <v>1</v>
      </c>
      <c r="AV18" s="37">
        <v>1</v>
      </c>
      <c r="AW18" s="37">
        <v>5</v>
      </c>
      <c r="AX18" s="37">
        <v>3</v>
      </c>
      <c r="AY18" s="37">
        <v>7</v>
      </c>
      <c r="AZ18" s="37">
        <v>1</v>
      </c>
      <c r="BA18" s="37">
        <v>1</v>
      </c>
      <c r="BB18" s="37"/>
      <c r="BC18" s="37">
        <v>1</v>
      </c>
      <c r="BD18" s="37">
        <v>1</v>
      </c>
      <c r="BE18" s="37">
        <v>1</v>
      </c>
      <c r="BF18" s="37"/>
      <c r="BG18" s="37"/>
      <c r="BH18" s="37"/>
      <c r="BI18" s="37">
        <v>3</v>
      </c>
      <c r="BJ18" s="37">
        <v>1</v>
      </c>
      <c r="BK18" s="37"/>
      <c r="BL18" s="37">
        <v>5</v>
      </c>
      <c r="BM18" s="37"/>
      <c r="BN18" s="37">
        <v>1</v>
      </c>
      <c r="BO18" s="37">
        <v>1</v>
      </c>
      <c r="BP18" s="37">
        <v>1</v>
      </c>
      <c r="BQ18" s="37">
        <v>7</v>
      </c>
      <c r="BR18" s="37"/>
      <c r="BS18" s="37"/>
      <c r="BT18" s="37">
        <v>1</v>
      </c>
      <c r="BU18" s="37">
        <v>7</v>
      </c>
      <c r="BV18" s="37">
        <v>5</v>
      </c>
      <c r="BW18" s="37">
        <v>1</v>
      </c>
      <c r="BX18" s="37">
        <v>7</v>
      </c>
      <c r="BY18" s="37">
        <v>1</v>
      </c>
      <c r="BZ18" s="37">
        <v>5</v>
      </c>
      <c r="CA18" s="37">
        <v>7</v>
      </c>
      <c r="CB18" s="43">
        <v>7</v>
      </c>
      <c r="CC18" s="43"/>
      <c r="CD18" s="37"/>
      <c r="CE18" s="37">
        <v>5</v>
      </c>
      <c r="CF18" s="37"/>
      <c r="CG18" s="37"/>
      <c r="CH18" s="37">
        <v>8</v>
      </c>
      <c r="CI18" s="44">
        <v>14</v>
      </c>
      <c r="CJ18" s="44">
        <v>6</v>
      </c>
      <c r="CK18" s="45">
        <v>6</v>
      </c>
    </row>
    <row r="19" spans="1:89">
      <c r="A19" s="61">
        <v>16</v>
      </c>
      <c r="B19" s="66" t="s">
        <v>392</v>
      </c>
      <c r="C19" s="39">
        <f t="shared" si="1"/>
        <v>15</v>
      </c>
      <c r="D19" s="38" t="s">
        <v>1553</v>
      </c>
      <c r="E19" s="40">
        <f t="shared" si="0"/>
        <v>180</v>
      </c>
      <c r="F19" s="74">
        <f>IF(B19="東京･関東",IFERROR(SUMIFS(東北!$E$4:$E$1007,東北!$B$4:$B$1007,B19,東北!$D$4:$D$1007,D19)+SUMIFS(中･北!$E$4:$E$1149,中･北!$B$4:$B$1149,B19,中･北!$D$4:$D$1149,D19)+SUMIFS(九･沖!$E$4:$E$1004,九･沖!$B$4:$B$1004,B19,九･沖!$D$4:$D$1004,D19),""),"")</f>
        <v>48</v>
      </c>
      <c r="G19" s="40">
        <v>2</v>
      </c>
      <c r="H19" s="40">
        <v>1</v>
      </c>
      <c r="I19" s="40">
        <v>2</v>
      </c>
      <c r="J19" s="40">
        <v>3</v>
      </c>
      <c r="K19" s="40">
        <v>2</v>
      </c>
      <c r="L19" s="40">
        <v>2</v>
      </c>
      <c r="M19" s="40">
        <v>1</v>
      </c>
      <c r="N19" s="40">
        <v>3</v>
      </c>
      <c r="O19" s="40">
        <v>3</v>
      </c>
      <c r="P19" s="40">
        <v>2</v>
      </c>
      <c r="Q19" s="40">
        <v>3</v>
      </c>
      <c r="R19" s="40">
        <v>4</v>
      </c>
      <c r="S19" s="40">
        <v>3</v>
      </c>
      <c r="T19" s="40">
        <v>1</v>
      </c>
      <c r="U19" s="40">
        <v>2</v>
      </c>
      <c r="V19" s="40">
        <v>1</v>
      </c>
      <c r="W19" s="40">
        <v>1</v>
      </c>
      <c r="X19" s="40">
        <v>2</v>
      </c>
      <c r="Y19" s="40">
        <v>3</v>
      </c>
      <c r="Z19" s="40">
        <v>3</v>
      </c>
      <c r="AA19" s="40">
        <v>1</v>
      </c>
      <c r="AB19" s="40">
        <v>2</v>
      </c>
      <c r="AC19" s="40">
        <v>2</v>
      </c>
      <c r="AD19" s="40">
        <v>3</v>
      </c>
      <c r="AE19" s="40">
        <v>2</v>
      </c>
      <c r="AF19" s="40"/>
      <c r="AG19" s="40">
        <v>2</v>
      </c>
      <c r="AH19" s="40">
        <v>3</v>
      </c>
      <c r="AI19" s="40">
        <v>1</v>
      </c>
      <c r="AJ19" s="40">
        <v>2</v>
      </c>
      <c r="AK19" s="40">
        <v>2</v>
      </c>
      <c r="AL19" s="40">
        <v>3</v>
      </c>
      <c r="AM19" s="40">
        <v>1</v>
      </c>
      <c r="AN19" s="40">
        <v>4</v>
      </c>
      <c r="AO19" s="40">
        <v>2</v>
      </c>
      <c r="AP19" s="40">
        <v>1</v>
      </c>
      <c r="AQ19" s="40">
        <v>2</v>
      </c>
      <c r="AR19" s="40">
        <v>1</v>
      </c>
      <c r="AS19" s="40">
        <v>4</v>
      </c>
      <c r="AT19" s="40">
        <v>7</v>
      </c>
      <c r="AU19" s="40"/>
      <c r="AV19" s="40">
        <v>1</v>
      </c>
      <c r="AW19" s="40"/>
      <c r="AX19" s="40">
        <v>1</v>
      </c>
      <c r="AY19" s="40"/>
      <c r="AZ19" s="40"/>
      <c r="BA19" s="40"/>
      <c r="BB19" s="40"/>
      <c r="BC19" s="40"/>
      <c r="BD19" s="40"/>
      <c r="BE19" s="40">
        <v>5</v>
      </c>
      <c r="BF19" s="40"/>
      <c r="BG19" s="40"/>
      <c r="BH19" s="40"/>
      <c r="BI19" s="40">
        <v>1</v>
      </c>
      <c r="BJ19" s="40"/>
      <c r="BK19" s="40"/>
      <c r="BL19" s="40"/>
      <c r="BM19" s="40">
        <v>3</v>
      </c>
      <c r="BN19" s="40"/>
      <c r="BO19" s="40"/>
      <c r="BP19" s="40"/>
      <c r="BQ19" s="40">
        <v>1</v>
      </c>
      <c r="BR19" s="40">
        <v>1</v>
      </c>
      <c r="BS19" s="40">
        <v>5</v>
      </c>
      <c r="BT19" s="40">
        <v>3</v>
      </c>
      <c r="BU19" s="40"/>
      <c r="BV19" s="40">
        <v>1</v>
      </c>
      <c r="BW19" s="40"/>
      <c r="BX19" s="40"/>
      <c r="BY19" s="40">
        <v>1</v>
      </c>
      <c r="BZ19" s="40">
        <v>7</v>
      </c>
      <c r="CA19" s="40">
        <v>1</v>
      </c>
      <c r="CB19" s="46">
        <v>1</v>
      </c>
      <c r="CC19" s="46">
        <v>1</v>
      </c>
      <c r="CD19" s="40"/>
      <c r="CE19" s="40">
        <v>1</v>
      </c>
      <c r="CF19" s="40"/>
      <c r="CG19" s="40">
        <v>1</v>
      </c>
      <c r="CH19" s="40"/>
      <c r="CI19" s="47"/>
      <c r="CJ19" s="47"/>
      <c r="CK19" s="48">
        <v>8</v>
      </c>
    </row>
    <row r="20" spans="1:89">
      <c r="A20" s="61">
        <v>17</v>
      </c>
      <c r="B20" s="66" t="s">
        <v>392</v>
      </c>
      <c r="C20" s="41">
        <f t="shared" si="1"/>
        <v>17</v>
      </c>
      <c r="D20" s="42" t="s">
        <v>136</v>
      </c>
      <c r="E20" s="37">
        <f t="shared" si="0"/>
        <v>179</v>
      </c>
      <c r="F20" s="73">
        <f>IF(B20="東京･関東",IFERROR(SUMIFS(東北!$E$4:$E$1007,東北!$B$4:$B$1007,B20,東北!$D$4:$D$1007,D20)+SUMIFS(中･北!$E$4:$E$1149,中･北!$B$4:$B$1149,B20,中･北!$D$4:$D$1149,D20)+SUMIFS(九･沖!$E$4:$E$1004,九･沖!$B$4:$B$1004,B20,九･沖!$D$4:$D$1004,D20),""),"")</f>
        <v>39</v>
      </c>
      <c r="G20" s="37">
        <v>3</v>
      </c>
      <c r="H20" s="37">
        <v>1</v>
      </c>
      <c r="I20" s="37">
        <v>7</v>
      </c>
      <c r="J20" s="37">
        <v>2</v>
      </c>
      <c r="K20" s="37">
        <v>3</v>
      </c>
      <c r="L20" s="37"/>
      <c r="M20" s="37">
        <v>2</v>
      </c>
      <c r="N20" s="37">
        <v>2</v>
      </c>
      <c r="O20" s="37">
        <v>4</v>
      </c>
      <c r="P20" s="37">
        <v>4</v>
      </c>
      <c r="Q20" s="37">
        <v>3</v>
      </c>
      <c r="R20" s="37">
        <v>5</v>
      </c>
      <c r="S20" s="37">
        <v>2</v>
      </c>
      <c r="T20" s="37">
        <v>2</v>
      </c>
      <c r="U20" s="37"/>
      <c r="V20" s="37">
        <v>5</v>
      </c>
      <c r="W20" s="37">
        <v>2</v>
      </c>
      <c r="X20" s="37"/>
      <c r="Y20" s="37"/>
      <c r="Z20" s="37">
        <v>2</v>
      </c>
      <c r="AA20" s="37">
        <v>5</v>
      </c>
      <c r="AB20" s="37"/>
      <c r="AC20" s="37">
        <v>1</v>
      </c>
      <c r="AD20" s="37">
        <v>5</v>
      </c>
      <c r="AE20" s="37">
        <v>7</v>
      </c>
      <c r="AF20" s="37"/>
      <c r="AG20" s="37"/>
      <c r="AH20" s="37"/>
      <c r="AI20" s="37">
        <v>3</v>
      </c>
      <c r="AJ20" s="37">
        <v>1</v>
      </c>
      <c r="AK20" s="37">
        <v>1</v>
      </c>
      <c r="AL20" s="37">
        <v>3</v>
      </c>
      <c r="AM20" s="37">
        <v>5</v>
      </c>
      <c r="AN20" s="37">
        <v>1</v>
      </c>
      <c r="AO20" s="37">
        <v>3</v>
      </c>
      <c r="AP20" s="37">
        <v>4</v>
      </c>
      <c r="AQ20" s="37">
        <v>2</v>
      </c>
      <c r="AR20" s="37">
        <v>2</v>
      </c>
      <c r="AS20" s="37">
        <v>2</v>
      </c>
      <c r="AT20" s="37">
        <v>5</v>
      </c>
      <c r="AU20" s="37">
        <v>3</v>
      </c>
      <c r="AV20" s="37">
        <v>3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>
        <v>5</v>
      </c>
      <c r="BG20" s="37">
        <v>1</v>
      </c>
      <c r="BH20" s="37">
        <v>1</v>
      </c>
      <c r="BI20" s="37"/>
      <c r="BJ20" s="37">
        <v>3</v>
      </c>
      <c r="BK20" s="37">
        <v>1</v>
      </c>
      <c r="BL20" s="37"/>
      <c r="BM20" s="37">
        <v>5</v>
      </c>
      <c r="BN20" s="37"/>
      <c r="BO20" s="37">
        <v>3</v>
      </c>
      <c r="BP20" s="37"/>
      <c r="BQ20" s="37"/>
      <c r="BR20" s="37"/>
      <c r="BS20" s="37"/>
      <c r="BT20" s="37"/>
      <c r="BU20" s="37"/>
      <c r="BV20" s="37">
        <v>1</v>
      </c>
      <c r="BW20" s="37"/>
      <c r="BX20" s="37"/>
      <c r="BY20" s="37">
        <v>1</v>
      </c>
      <c r="BZ20" s="37"/>
      <c r="CA20" s="37">
        <v>1</v>
      </c>
      <c r="CB20" s="43">
        <v>1</v>
      </c>
      <c r="CC20" s="43"/>
      <c r="CD20" s="37"/>
      <c r="CE20" s="37"/>
      <c r="CF20" s="37"/>
      <c r="CG20" s="37"/>
      <c r="CH20" s="37">
        <v>2</v>
      </c>
      <c r="CI20" s="44">
        <v>4</v>
      </c>
      <c r="CJ20" s="44">
        <v>2</v>
      </c>
      <c r="CK20" s="45">
        <v>4</v>
      </c>
    </row>
    <row r="21" spans="1:89">
      <c r="A21" s="61">
        <v>18</v>
      </c>
      <c r="B21" s="66" t="s">
        <v>392</v>
      </c>
      <c r="C21" s="39">
        <f t="shared" si="1"/>
        <v>18</v>
      </c>
      <c r="D21" s="38" t="s">
        <v>1554</v>
      </c>
      <c r="E21" s="40">
        <f t="shared" si="0"/>
        <v>178</v>
      </c>
      <c r="F21" s="74">
        <f>IF(B21="東京･関東",IFERROR(SUMIFS(東北!$E$4:$E$1007,東北!$B$4:$B$1007,B21,東北!$D$4:$D$1007,D21)+SUMIFS(中･北!$E$4:$E$1149,中･北!$B$4:$B$1149,B21,中･北!$D$4:$D$1149,D21)+SUMIFS(九･沖!$E$4:$E$1004,九･沖!$B$4:$B$1004,B21,九･沖!$D$4:$D$1004,D21),""),"")</f>
        <v>38</v>
      </c>
      <c r="G21" s="40">
        <v>2</v>
      </c>
      <c r="H21" s="40">
        <v>2</v>
      </c>
      <c r="I21" s="40">
        <v>2</v>
      </c>
      <c r="J21" s="40">
        <v>3</v>
      </c>
      <c r="K21" s="40">
        <v>4</v>
      </c>
      <c r="L21" s="40">
        <v>2</v>
      </c>
      <c r="M21" s="40">
        <v>3</v>
      </c>
      <c r="N21" s="40">
        <v>3</v>
      </c>
      <c r="O21" s="40">
        <v>2</v>
      </c>
      <c r="P21" s="40">
        <v>2</v>
      </c>
      <c r="Q21" s="40">
        <v>2</v>
      </c>
      <c r="R21" s="40">
        <v>3</v>
      </c>
      <c r="S21" s="40">
        <v>1</v>
      </c>
      <c r="T21" s="40">
        <v>2</v>
      </c>
      <c r="U21" s="40">
        <v>2</v>
      </c>
      <c r="V21" s="40">
        <v>3</v>
      </c>
      <c r="W21" s="40">
        <v>3</v>
      </c>
      <c r="X21" s="40">
        <v>2</v>
      </c>
      <c r="Y21" s="40">
        <v>3</v>
      </c>
      <c r="Z21" s="40">
        <v>1</v>
      </c>
      <c r="AA21" s="40">
        <v>2</v>
      </c>
      <c r="AB21" s="40">
        <v>4</v>
      </c>
      <c r="AC21" s="40">
        <v>3</v>
      </c>
      <c r="AD21" s="40">
        <v>1</v>
      </c>
      <c r="AE21" s="40">
        <v>3</v>
      </c>
      <c r="AF21" s="40">
        <v>2</v>
      </c>
      <c r="AG21" s="40">
        <v>1</v>
      </c>
      <c r="AH21" s="40">
        <v>2</v>
      </c>
      <c r="AI21" s="40">
        <v>5</v>
      </c>
      <c r="AJ21" s="40"/>
      <c r="AK21" s="40">
        <v>1</v>
      </c>
      <c r="AL21" s="40">
        <v>2</v>
      </c>
      <c r="AM21" s="40">
        <v>2</v>
      </c>
      <c r="AN21" s="40">
        <v>5</v>
      </c>
      <c r="AO21" s="40">
        <v>3</v>
      </c>
      <c r="AP21" s="40">
        <v>3</v>
      </c>
      <c r="AQ21" s="40">
        <v>7</v>
      </c>
      <c r="AR21" s="40"/>
      <c r="AS21" s="40">
        <v>2</v>
      </c>
      <c r="AT21" s="40">
        <v>2</v>
      </c>
      <c r="AU21" s="40"/>
      <c r="AV21" s="40"/>
      <c r="AW21" s="40"/>
      <c r="AX21" s="40"/>
      <c r="AY21" s="40"/>
      <c r="AZ21" s="40"/>
      <c r="BA21" s="40"/>
      <c r="BB21" s="40"/>
      <c r="BC21" s="40"/>
      <c r="BD21" s="40">
        <v>5</v>
      </c>
      <c r="BE21" s="40"/>
      <c r="BF21" s="40"/>
      <c r="BG21" s="40">
        <v>1</v>
      </c>
      <c r="BH21" s="40">
        <v>1</v>
      </c>
      <c r="BI21" s="40">
        <v>1</v>
      </c>
      <c r="BJ21" s="40">
        <v>1</v>
      </c>
      <c r="BK21" s="40"/>
      <c r="BL21" s="40"/>
      <c r="BM21" s="40"/>
      <c r="BN21" s="40">
        <v>5</v>
      </c>
      <c r="BO21" s="40"/>
      <c r="BP21" s="40">
        <v>3</v>
      </c>
      <c r="BQ21" s="40"/>
      <c r="BR21" s="40"/>
      <c r="BS21" s="40"/>
      <c r="BT21" s="40"/>
      <c r="BU21" s="40"/>
      <c r="BV21" s="40">
        <v>1</v>
      </c>
      <c r="BW21" s="40"/>
      <c r="BX21" s="40"/>
      <c r="BY21" s="40"/>
      <c r="BZ21" s="40">
        <v>1</v>
      </c>
      <c r="CA21" s="40">
        <v>1</v>
      </c>
      <c r="CB21" s="46">
        <v>1</v>
      </c>
      <c r="CC21" s="46"/>
      <c r="CD21" s="40">
        <v>1</v>
      </c>
      <c r="CE21" s="40">
        <v>1</v>
      </c>
      <c r="CF21" s="40">
        <v>1</v>
      </c>
      <c r="CG21" s="40">
        <v>7</v>
      </c>
      <c r="CH21" s="40">
        <v>2</v>
      </c>
      <c r="CI21" s="47">
        <v>4</v>
      </c>
      <c r="CJ21" s="47">
        <v>2</v>
      </c>
      <c r="CK21" s="48">
        <v>4</v>
      </c>
    </row>
    <row r="22" spans="1:89">
      <c r="A22" s="61">
        <v>19</v>
      </c>
      <c r="B22" s="66" t="s">
        <v>392</v>
      </c>
      <c r="C22" s="41">
        <f t="shared" si="1"/>
        <v>19</v>
      </c>
      <c r="D22" s="42" t="s">
        <v>1555</v>
      </c>
      <c r="E22" s="37">
        <f t="shared" si="0"/>
        <v>176</v>
      </c>
      <c r="F22" s="73">
        <f>IF(B22="東京･関東",IFERROR(SUMIFS(東北!$E$4:$E$1007,東北!$B$4:$B$1007,B22,東北!$D$4:$D$1007,D22)+SUMIFS(中･北!$E$4:$E$1149,中･北!$B$4:$B$1149,B22,中･北!$D$4:$D$1149,D22)+SUMIFS(九･沖!$E$4:$E$1004,九･沖!$B$4:$B$1004,B22,九･沖!$D$4:$D$1004,D22),""),"")</f>
        <v>6</v>
      </c>
      <c r="G22" s="37">
        <v>2</v>
      </c>
      <c r="H22" s="37"/>
      <c r="I22" s="37">
        <v>3</v>
      </c>
      <c r="J22" s="37">
        <v>4</v>
      </c>
      <c r="K22" s="37">
        <v>2</v>
      </c>
      <c r="L22" s="37">
        <v>3</v>
      </c>
      <c r="M22" s="37">
        <v>2</v>
      </c>
      <c r="N22" s="37">
        <v>1</v>
      </c>
      <c r="O22" s="37">
        <v>2</v>
      </c>
      <c r="P22" s="37">
        <v>2</v>
      </c>
      <c r="Q22" s="37">
        <v>3</v>
      </c>
      <c r="R22" s="37">
        <v>4</v>
      </c>
      <c r="S22" s="37">
        <v>3</v>
      </c>
      <c r="T22" s="37">
        <v>2</v>
      </c>
      <c r="U22" s="37">
        <v>4</v>
      </c>
      <c r="V22" s="37"/>
      <c r="W22" s="37">
        <v>2</v>
      </c>
      <c r="X22" s="37">
        <v>4</v>
      </c>
      <c r="Y22" s="37">
        <v>3</v>
      </c>
      <c r="Z22" s="37">
        <v>2</v>
      </c>
      <c r="AA22" s="37">
        <v>1</v>
      </c>
      <c r="AB22" s="37">
        <v>2</v>
      </c>
      <c r="AC22" s="37">
        <v>7</v>
      </c>
      <c r="AD22" s="37">
        <v>7</v>
      </c>
      <c r="AE22" s="37">
        <v>3</v>
      </c>
      <c r="AF22" s="37">
        <v>7</v>
      </c>
      <c r="AG22" s="37"/>
      <c r="AH22" s="37">
        <v>5</v>
      </c>
      <c r="AI22" s="37">
        <v>2</v>
      </c>
      <c r="AJ22" s="37">
        <v>3</v>
      </c>
      <c r="AK22" s="37">
        <v>3</v>
      </c>
      <c r="AL22" s="37">
        <v>4</v>
      </c>
      <c r="AM22" s="37">
        <v>4</v>
      </c>
      <c r="AN22" s="37">
        <v>1</v>
      </c>
      <c r="AO22" s="37">
        <v>2</v>
      </c>
      <c r="AP22" s="37">
        <v>1</v>
      </c>
      <c r="AQ22" s="37">
        <v>1</v>
      </c>
      <c r="AR22" s="37">
        <v>7</v>
      </c>
      <c r="AS22" s="37">
        <v>1</v>
      </c>
      <c r="AT22" s="37"/>
      <c r="AU22" s="37"/>
      <c r="AV22" s="37"/>
      <c r="AW22" s="37">
        <v>3</v>
      </c>
      <c r="AX22" s="37"/>
      <c r="AY22" s="37"/>
      <c r="AZ22" s="37"/>
      <c r="BA22" s="37"/>
      <c r="BB22" s="37"/>
      <c r="BC22" s="37"/>
      <c r="BD22" s="37"/>
      <c r="BE22" s="37">
        <v>3</v>
      </c>
      <c r="BF22" s="37"/>
      <c r="BG22" s="37">
        <v>5</v>
      </c>
      <c r="BH22" s="37">
        <v>5</v>
      </c>
      <c r="BI22" s="37"/>
      <c r="BJ22" s="37"/>
      <c r="BK22" s="37">
        <v>5</v>
      </c>
      <c r="BL22" s="37">
        <v>1</v>
      </c>
      <c r="BM22" s="37"/>
      <c r="BN22" s="37">
        <v>1</v>
      </c>
      <c r="BO22" s="37"/>
      <c r="BP22" s="37">
        <v>7</v>
      </c>
      <c r="BQ22" s="37">
        <v>1</v>
      </c>
      <c r="BR22" s="37">
        <v>5</v>
      </c>
      <c r="BS22" s="37">
        <v>1</v>
      </c>
      <c r="BT22" s="37">
        <v>1</v>
      </c>
      <c r="BU22" s="37">
        <v>1</v>
      </c>
      <c r="BV22" s="37"/>
      <c r="BW22" s="37">
        <v>1</v>
      </c>
      <c r="BX22" s="37"/>
      <c r="BY22" s="37"/>
      <c r="BZ22" s="37">
        <v>1</v>
      </c>
      <c r="CA22" s="37">
        <v>3</v>
      </c>
      <c r="CB22" s="43">
        <v>5</v>
      </c>
      <c r="CC22" s="43"/>
      <c r="CD22" s="37">
        <v>1</v>
      </c>
      <c r="CE22" s="37"/>
      <c r="CF22" s="37">
        <v>1</v>
      </c>
      <c r="CG22" s="37"/>
      <c r="CH22" s="37"/>
      <c r="CI22" s="44">
        <v>2</v>
      </c>
      <c r="CJ22" s="44">
        <v>4</v>
      </c>
      <c r="CK22" s="45">
        <v>4</v>
      </c>
    </row>
    <row r="23" spans="1:89">
      <c r="A23" s="61">
        <v>20</v>
      </c>
      <c r="B23" s="66" t="s">
        <v>392</v>
      </c>
      <c r="C23" s="39">
        <f t="shared" si="1"/>
        <v>20</v>
      </c>
      <c r="D23" s="38" t="s">
        <v>1556</v>
      </c>
      <c r="E23" s="40">
        <f t="shared" si="0"/>
        <v>173</v>
      </c>
      <c r="F23" s="74">
        <f>IF(B23="東京･関東",IFERROR(SUMIFS(東北!$E$4:$E$1007,東北!$B$4:$B$1007,B23,東北!$D$4:$D$1007,D23)+SUMIFS(中･北!$E$4:$E$1149,中･北!$B$4:$B$1149,B23,中･北!$D$4:$D$1149,D23)+SUMIFS(九･沖!$E$4:$E$1004,九･沖!$B$4:$B$1004,B23,九･沖!$D$4:$D$1004,D23),""),"")</f>
        <v>40</v>
      </c>
      <c r="G23" s="40">
        <v>2</v>
      </c>
      <c r="H23" s="40">
        <v>3</v>
      </c>
      <c r="I23" s="40">
        <v>4</v>
      </c>
      <c r="J23" s="40"/>
      <c r="K23" s="40">
        <v>1</v>
      </c>
      <c r="L23" s="40">
        <v>2</v>
      </c>
      <c r="M23" s="40">
        <v>4</v>
      </c>
      <c r="N23" s="40"/>
      <c r="O23" s="40"/>
      <c r="P23" s="40"/>
      <c r="Q23" s="40">
        <v>1</v>
      </c>
      <c r="R23" s="40">
        <v>2</v>
      </c>
      <c r="S23" s="40"/>
      <c r="T23" s="40"/>
      <c r="U23" s="40">
        <v>3</v>
      </c>
      <c r="V23" s="40">
        <v>2</v>
      </c>
      <c r="W23" s="40">
        <v>1</v>
      </c>
      <c r="X23" s="40">
        <v>2</v>
      </c>
      <c r="Y23" s="40">
        <v>7</v>
      </c>
      <c r="Z23" s="40"/>
      <c r="AA23" s="40">
        <v>2</v>
      </c>
      <c r="AB23" s="40">
        <v>1</v>
      </c>
      <c r="AC23" s="40">
        <v>2</v>
      </c>
      <c r="AD23" s="40">
        <v>3</v>
      </c>
      <c r="AE23" s="40"/>
      <c r="AF23" s="40">
        <v>2</v>
      </c>
      <c r="AG23" s="40">
        <v>1</v>
      </c>
      <c r="AH23" s="40">
        <v>2</v>
      </c>
      <c r="AI23" s="40">
        <v>7</v>
      </c>
      <c r="AJ23" s="40">
        <v>1</v>
      </c>
      <c r="AK23" s="40">
        <v>4</v>
      </c>
      <c r="AL23" s="40">
        <v>2</v>
      </c>
      <c r="AM23" s="40"/>
      <c r="AN23" s="40">
        <v>5</v>
      </c>
      <c r="AO23" s="40">
        <v>3</v>
      </c>
      <c r="AP23" s="40">
        <v>4</v>
      </c>
      <c r="AQ23" s="40">
        <v>3</v>
      </c>
      <c r="AR23" s="40">
        <v>2</v>
      </c>
      <c r="AS23" s="40">
        <v>2</v>
      </c>
      <c r="AT23" s="40">
        <v>2</v>
      </c>
      <c r="AU23" s="40"/>
      <c r="AV23" s="40"/>
      <c r="AW23" s="40">
        <v>1</v>
      </c>
      <c r="AX23" s="40"/>
      <c r="AY23" s="40"/>
      <c r="AZ23" s="40"/>
      <c r="BA23" s="40"/>
      <c r="BB23" s="40"/>
      <c r="BC23" s="40">
        <v>7</v>
      </c>
      <c r="BD23" s="40"/>
      <c r="BE23" s="40"/>
      <c r="BF23" s="40"/>
      <c r="BG23" s="40"/>
      <c r="BH23" s="40"/>
      <c r="BI23" s="40">
        <v>1</v>
      </c>
      <c r="BJ23" s="40"/>
      <c r="BK23" s="40"/>
      <c r="BL23" s="40"/>
      <c r="BM23" s="40"/>
      <c r="BN23" s="40"/>
      <c r="BO23" s="40">
        <v>5</v>
      </c>
      <c r="BP23" s="40">
        <v>5</v>
      </c>
      <c r="BQ23" s="40"/>
      <c r="BR23" s="40"/>
      <c r="BS23" s="40"/>
      <c r="BT23" s="40"/>
      <c r="BU23" s="40">
        <v>3</v>
      </c>
      <c r="BV23" s="40">
        <v>7</v>
      </c>
      <c r="BW23" s="40"/>
      <c r="BX23" s="40">
        <v>1</v>
      </c>
      <c r="BY23" s="40">
        <v>3</v>
      </c>
      <c r="BZ23" s="40">
        <v>1</v>
      </c>
      <c r="CA23" s="40"/>
      <c r="CB23" s="46">
        <v>1</v>
      </c>
      <c r="CC23" s="46"/>
      <c r="CD23" s="40">
        <v>3</v>
      </c>
      <c r="CE23" s="40"/>
      <c r="CF23" s="40"/>
      <c r="CG23" s="40">
        <v>3</v>
      </c>
      <c r="CH23" s="40">
        <v>2</v>
      </c>
      <c r="CI23" s="47">
        <v>2</v>
      </c>
      <c r="CJ23" s="47">
        <v>4</v>
      </c>
      <c r="CK23" s="48">
        <v>2</v>
      </c>
    </row>
    <row r="24" spans="1:89">
      <c r="A24" s="61">
        <v>21</v>
      </c>
      <c r="B24" s="66" t="s">
        <v>392</v>
      </c>
      <c r="C24" s="41">
        <f t="shared" si="1"/>
        <v>21</v>
      </c>
      <c r="D24" s="42" t="s">
        <v>1557</v>
      </c>
      <c r="E24" s="37">
        <f t="shared" si="0"/>
        <v>171</v>
      </c>
      <c r="F24" s="73">
        <f>IF(B24="東京･関東",IFERROR(SUMIFS(東北!$E$4:$E$1007,東北!$B$4:$B$1007,B24,東北!$D$4:$D$1007,D24)+SUMIFS(中･北!$E$4:$E$1149,中･北!$B$4:$B$1149,B24,中･北!$D$4:$D$1149,D24)+SUMIFS(九･沖!$E$4:$E$1004,九･沖!$B$4:$B$1004,B24,九･沖!$D$4:$D$1004,D24),""),"")</f>
        <v>8</v>
      </c>
      <c r="G24" s="37">
        <v>1</v>
      </c>
      <c r="H24" s="37">
        <v>3</v>
      </c>
      <c r="I24" s="37">
        <v>1</v>
      </c>
      <c r="J24" s="37">
        <v>1</v>
      </c>
      <c r="K24" s="37">
        <v>1</v>
      </c>
      <c r="L24" s="37">
        <v>4</v>
      </c>
      <c r="M24" s="37">
        <v>4</v>
      </c>
      <c r="N24" s="37">
        <v>7</v>
      </c>
      <c r="O24" s="37">
        <v>2</v>
      </c>
      <c r="P24" s="37"/>
      <c r="Q24" s="37">
        <v>3</v>
      </c>
      <c r="R24" s="37">
        <v>4</v>
      </c>
      <c r="S24" s="37">
        <v>3</v>
      </c>
      <c r="T24" s="37">
        <v>2</v>
      </c>
      <c r="U24" s="37">
        <v>2</v>
      </c>
      <c r="V24" s="37">
        <v>3</v>
      </c>
      <c r="W24" s="37">
        <v>5</v>
      </c>
      <c r="X24" s="37">
        <v>2</v>
      </c>
      <c r="Y24" s="37">
        <v>3</v>
      </c>
      <c r="Z24" s="37"/>
      <c r="AA24" s="37">
        <v>2</v>
      </c>
      <c r="AB24" s="37">
        <v>2</v>
      </c>
      <c r="AC24" s="37">
        <v>1</v>
      </c>
      <c r="AD24" s="37">
        <v>3</v>
      </c>
      <c r="AE24" s="37">
        <v>3</v>
      </c>
      <c r="AF24" s="37">
        <v>1</v>
      </c>
      <c r="AG24" s="37">
        <v>5</v>
      </c>
      <c r="AH24" s="37">
        <v>2</v>
      </c>
      <c r="AI24" s="37">
        <v>1</v>
      </c>
      <c r="AJ24" s="37">
        <v>2</v>
      </c>
      <c r="AK24" s="37">
        <v>3</v>
      </c>
      <c r="AL24" s="37">
        <v>2</v>
      </c>
      <c r="AM24" s="37">
        <v>2</v>
      </c>
      <c r="AN24" s="37">
        <v>4</v>
      </c>
      <c r="AO24" s="37">
        <v>4</v>
      </c>
      <c r="AP24" s="37"/>
      <c r="AQ24" s="37">
        <v>2</v>
      </c>
      <c r="AR24" s="37">
        <v>1</v>
      </c>
      <c r="AS24" s="37">
        <v>1</v>
      </c>
      <c r="AT24" s="37">
        <v>7</v>
      </c>
      <c r="AU24" s="37"/>
      <c r="AV24" s="37">
        <v>1</v>
      </c>
      <c r="AW24" s="37">
        <v>1</v>
      </c>
      <c r="AX24" s="37">
        <v>1</v>
      </c>
      <c r="AY24" s="37"/>
      <c r="AZ24" s="37">
        <v>1</v>
      </c>
      <c r="BA24" s="37">
        <v>1</v>
      </c>
      <c r="BB24" s="37">
        <v>7</v>
      </c>
      <c r="BC24" s="37">
        <v>1</v>
      </c>
      <c r="BD24" s="37">
        <v>1</v>
      </c>
      <c r="BE24" s="37"/>
      <c r="BF24" s="37">
        <v>1</v>
      </c>
      <c r="BG24" s="37"/>
      <c r="BH24" s="37"/>
      <c r="BI24" s="37"/>
      <c r="BJ24" s="37"/>
      <c r="BK24" s="37"/>
      <c r="BL24" s="37">
        <v>1</v>
      </c>
      <c r="BM24" s="37">
        <v>1</v>
      </c>
      <c r="BN24" s="37"/>
      <c r="BO24" s="37">
        <v>1</v>
      </c>
      <c r="BP24" s="37">
        <v>1</v>
      </c>
      <c r="BQ24" s="37">
        <v>5</v>
      </c>
      <c r="BR24" s="37">
        <v>7</v>
      </c>
      <c r="BS24" s="37"/>
      <c r="BT24" s="37"/>
      <c r="BU24" s="37"/>
      <c r="BV24" s="37">
        <v>1</v>
      </c>
      <c r="BW24" s="37"/>
      <c r="BX24" s="37"/>
      <c r="BY24" s="37"/>
      <c r="BZ24" s="37">
        <v>1</v>
      </c>
      <c r="CA24" s="37">
        <v>1</v>
      </c>
      <c r="CB24" s="43">
        <v>3</v>
      </c>
      <c r="CC24" s="43">
        <v>1</v>
      </c>
      <c r="CD24" s="37">
        <v>1</v>
      </c>
      <c r="CE24" s="37">
        <v>1</v>
      </c>
      <c r="CF24" s="37"/>
      <c r="CG24" s="37"/>
      <c r="CH24" s="37">
        <v>6</v>
      </c>
      <c r="CI24" s="44">
        <v>8</v>
      </c>
      <c r="CJ24" s="44">
        <v>6</v>
      </c>
      <c r="CK24" s="45">
        <v>4</v>
      </c>
    </row>
    <row r="25" spans="1:89">
      <c r="A25" s="61">
        <v>22</v>
      </c>
      <c r="B25" s="66" t="s">
        <v>392</v>
      </c>
      <c r="C25" s="39">
        <f t="shared" si="1"/>
        <v>22</v>
      </c>
      <c r="D25" s="38" t="s">
        <v>1558</v>
      </c>
      <c r="E25" s="40">
        <f t="shared" si="0"/>
        <v>163</v>
      </c>
      <c r="F25" s="74">
        <f>IF(B25="東京･関東",IFERROR(SUMIFS(東北!$E$4:$E$1007,東北!$B$4:$B$1007,B25,東北!$D$4:$D$1007,D25)+SUMIFS(中･北!$E$4:$E$1149,中･北!$B$4:$B$1149,B25,中･北!$D$4:$D$1149,D25)+SUMIFS(九･沖!$E$4:$E$1004,九･沖!$B$4:$B$1004,B25,九･沖!$D$4:$D$1004,D25),""),"")</f>
        <v>42</v>
      </c>
      <c r="G25" s="40">
        <v>1</v>
      </c>
      <c r="H25" s="40">
        <v>1</v>
      </c>
      <c r="I25" s="40">
        <v>5</v>
      </c>
      <c r="J25" s="40">
        <v>2</v>
      </c>
      <c r="K25" s="40">
        <v>3</v>
      </c>
      <c r="L25" s="40">
        <v>1</v>
      </c>
      <c r="M25" s="40">
        <v>2</v>
      </c>
      <c r="N25" s="40">
        <v>4</v>
      </c>
      <c r="O25" s="40">
        <v>4</v>
      </c>
      <c r="P25" s="40">
        <v>2</v>
      </c>
      <c r="Q25" s="40">
        <v>3</v>
      </c>
      <c r="R25" s="40">
        <v>7</v>
      </c>
      <c r="S25" s="40">
        <v>2</v>
      </c>
      <c r="T25" s="40">
        <v>2</v>
      </c>
      <c r="U25" s="40">
        <v>7</v>
      </c>
      <c r="V25" s="40">
        <v>2</v>
      </c>
      <c r="W25" s="40"/>
      <c r="X25" s="40">
        <v>2</v>
      </c>
      <c r="Y25" s="40">
        <v>2</v>
      </c>
      <c r="Z25" s="40">
        <v>4</v>
      </c>
      <c r="AA25" s="40">
        <v>4</v>
      </c>
      <c r="AB25" s="40">
        <v>2</v>
      </c>
      <c r="AC25" s="40"/>
      <c r="AD25" s="40"/>
      <c r="AE25" s="40"/>
      <c r="AF25" s="40">
        <v>3</v>
      </c>
      <c r="AG25" s="40">
        <v>2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>
        <v>3</v>
      </c>
      <c r="AU25" s="40">
        <v>5</v>
      </c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>
        <v>5</v>
      </c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>
        <v>7</v>
      </c>
      <c r="BT25" s="40"/>
      <c r="BU25" s="40"/>
      <c r="BV25" s="40"/>
      <c r="BW25" s="40"/>
      <c r="BX25" s="40"/>
      <c r="BY25" s="40"/>
      <c r="BZ25" s="40"/>
      <c r="CA25" s="40"/>
      <c r="CB25" s="46"/>
      <c r="CC25" s="46"/>
      <c r="CD25" s="40"/>
      <c r="CE25" s="40"/>
      <c r="CF25" s="40"/>
      <c r="CG25" s="40"/>
      <c r="CH25" s="40">
        <v>8</v>
      </c>
      <c r="CI25" s="47">
        <v>14</v>
      </c>
      <c r="CJ25" s="47">
        <v>6</v>
      </c>
      <c r="CK25" s="48">
        <v>6</v>
      </c>
    </row>
    <row r="26" spans="1:89">
      <c r="A26" s="61">
        <v>23</v>
      </c>
      <c r="B26" s="66" t="s">
        <v>392</v>
      </c>
      <c r="C26" s="41">
        <f t="shared" si="1"/>
        <v>23</v>
      </c>
      <c r="D26" s="42" t="s">
        <v>1559</v>
      </c>
      <c r="E26" s="37">
        <f t="shared" si="0"/>
        <v>161</v>
      </c>
      <c r="F26" s="73">
        <f>IF(B26="東京･関東",IFERROR(SUMIFS(東北!$E$4:$E$1007,東北!$B$4:$B$1007,B26,東北!$D$4:$D$1007,D26)+SUMIFS(中･北!$E$4:$E$1149,中･北!$B$4:$B$1149,B26,中･北!$D$4:$D$1149,D26)+SUMIFS(九･沖!$E$4:$E$1004,九･沖!$B$4:$B$1004,B26,九･沖!$D$4:$D$1004,D26),""),"")</f>
        <v>40</v>
      </c>
      <c r="G26" s="37">
        <v>5</v>
      </c>
      <c r="H26" s="37"/>
      <c r="I26" s="37">
        <v>4</v>
      </c>
      <c r="J26" s="37"/>
      <c r="K26" s="37">
        <v>3</v>
      </c>
      <c r="L26" s="37">
        <v>1</v>
      </c>
      <c r="M26" s="37"/>
      <c r="N26" s="37">
        <v>1</v>
      </c>
      <c r="O26" s="37">
        <v>1</v>
      </c>
      <c r="P26" s="37"/>
      <c r="Q26" s="37">
        <v>1</v>
      </c>
      <c r="R26" s="37"/>
      <c r="S26" s="37">
        <v>1</v>
      </c>
      <c r="T26" s="37"/>
      <c r="U26" s="37">
        <v>2</v>
      </c>
      <c r="V26" s="37">
        <v>1</v>
      </c>
      <c r="W26" s="37">
        <v>1</v>
      </c>
      <c r="X26" s="37"/>
      <c r="Y26" s="37">
        <v>1</v>
      </c>
      <c r="Z26" s="37"/>
      <c r="AA26" s="37">
        <v>1</v>
      </c>
      <c r="AB26" s="37"/>
      <c r="AC26" s="37"/>
      <c r="AD26" s="37"/>
      <c r="AE26" s="37">
        <v>1</v>
      </c>
      <c r="AF26" s="37"/>
      <c r="AG26" s="37">
        <v>3</v>
      </c>
      <c r="AH26" s="37"/>
      <c r="AI26" s="37"/>
      <c r="AJ26" s="37"/>
      <c r="AK26" s="37"/>
      <c r="AL26" s="37"/>
      <c r="AM26" s="37">
        <v>2</v>
      </c>
      <c r="AN26" s="37"/>
      <c r="AO26" s="37"/>
      <c r="AP26" s="37"/>
      <c r="AQ26" s="37"/>
      <c r="AR26" s="37"/>
      <c r="AS26" s="37">
        <v>1</v>
      </c>
      <c r="AT26" s="37"/>
      <c r="AU26" s="37">
        <v>1</v>
      </c>
      <c r="AV26" s="37"/>
      <c r="AW26" s="37"/>
      <c r="AX26" s="37"/>
      <c r="AY26" s="37">
        <v>1</v>
      </c>
      <c r="AZ26" s="37">
        <v>1</v>
      </c>
      <c r="BA26" s="37">
        <v>3</v>
      </c>
      <c r="BB26" s="37">
        <v>1</v>
      </c>
      <c r="BC26" s="37">
        <v>1</v>
      </c>
      <c r="BD26" s="37"/>
      <c r="BE26" s="37">
        <v>3</v>
      </c>
      <c r="BF26" s="37">
        <v>1</v>
      </c>
      <c r="BG26" s="37">
        <v>7</v>
      </c>
      <c r="BH26" s="37">
        <v>1</v>
      </c>
      <c r="BI26" s="37"/>
      <c r="BJ26" s="37">
        <v>7</v>
      </c>
      <c r="BK26" s="37"/>
      <c r="BL26" s="37">
        <v>1</v>
      </c>
      <c r="BM26" s="37"/>
      <c r="BN26" s="37"/>
      <c r="BO26" s="37">
        <v>1</v>
      </c>
      <c r="BP26" s="37"/>
      <c r="BQ26" s="37">
        <v>1</v>
      </c>
      <c r="BR26" s="37">
        <v>1</v>
      </c>
      <c r="BS26" s="37">
        <v>3</v>
      </c>
      <c r="BT26" s="37">
        <v>1</v>
      </c>
      <c r="BU26" s="37">
        <v>1</v>
      </c>
      <c r="BV26" s="37">
        <v>1</v>
      </c>
      <c r="BW26" s="37"/>
      <c r="BX26" s="37">
        <v>1</v>
      </c>
      <c r="BY26" s="37">
        <v>5</v>
      </c>
      <c r="BZ26" s="37">
        <v>5</v>
      </c>
      <c r="CA26" s="37">
        <v>1</v>
      </c>
      <c r="CB26" s="43">
        <v>1</v>
      </c>
      <c r="CC26" s="43"/>
      <c r="CD26" s="37"/>
      <c r="CE26" s="37"/>
      <c r="CF26" s="37"/>
      <c r="CG26" s="37">
        <v>1</v>
      </c>
      <c r="CH26" s="37">
        <v>6</v>
      </c>
      <c r="CI26" s="44">
        <v>10</v>
      </c>
      <c r="CJ26" s="44">
        <v>14</v>
      </c>
      <c r="CK26" s="45">
        <v>10</v>
      </c>
    </row>
    <row r="27" spans="1:89">
      <c r="A27" s="61">
        <v>24</v>
      </c>
      <c r="B27" s="66" t="s">
        <v>392</v>
      </c>
      <c r="C27" s="39">
        <f t="shared" si="1"/>
        <v>24</v>
      </c>
      <c r="D27" s="38" t="s">
        <v>198</v>
      </c>
      <c r="E27" s="40">
        <f t="shared" si="0"/>
        <v>157</v>
      </c>
      <c r="F27" s="74">
        <f>IF(B27="東京･関東",IFERROR(SUMIFS(東北!$E$4:$E$1007,東北!$B$4:$B$1007,B27,東北!$D$4:$D$1007,D27)+SUMIFS(中･北!$E$4:$E$1149,中･北!$B$4:$B$1149,B27,中･北!$D$4:$D$1149,D27)+SUMIFS(九･沖!$E$4:$E$1004,九･沖!$B$4:$B$1004,B27,九･沖!$D$4:$D$1004,D27),""),"")</f>
        <v>0</v>
      </c>
      <c r="G27" s="40">
        <v>1</v>
      </c>
      <c r="H27" s="40">
        <v>4</v>
      </c>
      <c r="I27" s="40">
        <v>2</v>
      </c>
      <c r="J27" s="40">
        <v>3</v>
      </c>
      <c r="K27" s="40">
        <v>5</v>
      </c>
      <c r="L27" s="40">
        <v>7</v>
      </c>
      <c r="M27" s="40">
        <v>2</v>
      </c>
      <c r="N27" s="40">
        <v>3</v>
      </c>
      <c r="O27" s="40">
        <v>1</v>
      </c>
      <c r="P27" s="40">
        <v>5</v>
      </c>
      <c r="Q27" s="40">
        <v>4</v>
      </c>
      <c r="R27" s="40"/>
      <c r="S27" s="40">
        <v>1</v>
      </c>
      <c r="T27" s="40">
        <v>3</v>
      </c>
      <c r="U27" s="40">
        <v>1</v>
      </c>
      <c r="V27" s="40">
        <v>2</v>
      </c>
      <c r="W27" s="40">
        <v>2</v>
      </c>
      <c r="X27" s="40">
        <v>2</v>
      </c>
      <c r="Y27" s="40">
        <v>2</v>
      </c>
      <c r="Z27" s="40">
        <v>1</v>
      </c>
      <c r="AA27" s="40">
        <v>7</v>
      </c>
      <c r="AB27" s="40">
        <v>3</v>
      </c>
      <c r="AC27" s="40">
        <v>2</v>
      </c>
      <c r="AD27" s="40">
        <v>1</v>
      </c>
      <c r="AE27" s="40"/>
      <c r="AF27" s="40">
        <v>3</v>
      </c>
      <c r="AG27" s="40">
        <v>1</v>
      </c>
      <c r="AH27" s="40"/>
      <c r="AI27" s="40">
        <v>2</v>
      </c>
      <c r="AJ27" s="40">
        <v>1</v>
      </c>
      <c r="AK27" s="40">
        <v>1</v>
      </c>
      <c r="AL27" s="40"/>
      <c r="AM27" s="40">
        <v>2</v>
      </c>
      <c r="AN27" s="40">
        <v>2</v>
      </c>
      <c r="AO27" s="40"/>
      <c r="AP27" s="40">
        <v>2</v>
      </c>
      <c r="AQ27" s="40">
        <v>1</v>
      </c>
      <c r="AR27" s="40">
        <v>3</v>
      </c>
      <c r="AS27" s="40"/>
      <c r="AT27" s="40"/>
      <c r="AU27" s="40">
        <v>1</v>
      </c>
      <c r="AV27" s="40">
        <v>1</v>
      </c>
      <c r="AW27" s="40">
        <v>1</v>
      </c>
      <c r="AX27" s="40">
        <v>1</v>
      </c>
      <c r="AY27" s="40">
        <v>1</v>
      </c>
      <c r="AZ27" s="40">
        <v>1</v>
      </c>
      <c r="BA27" s="40">
        <v>3</v>
      </c>
      <c r="BB27" s="40">
        <v>3</v>
      </c>
      <c r="BC27" s="40">
        <v>1</v>
      </c>
      <c r="BD27" s="40">
        <v>3</v>
      </c>
      <c r="BE27" s="40">
        <v>1</v>
      </c>
      <c r="BF27" s="40">
        <v>1</v>
      </c>
      <c r="BG27" s="40">
        <v>1</v>
      </c>
      <c r="BH27" s="40">
        <v>3</v>
      </c>
      <c r="BI27" s="40"/>
      <c r="BJ27" s="40">
        <v>1</v>
      </c>
      <c r="BK27" s="40">
        <v>7</v>
      </c>
      <c r="BL27" s="40">
        <v>7</v>
      </c>
      <c r="BM27" s="40">
        <v>1</v>
      </c>
      <c r="BN27" s="40">
        <v>1</v>
      </c>
      <c r="BO27" s="40">
        <v>3</v>
      </c>
      <c r="BP27" s="40">
        <v>3</v>
      </c>
      <c r="BQ27" s="40"/>
      <c r="BR27" s="40">
        <v>3</v>
      </c>
      <c r="BS27" s="40">
        <v>1</v>
      </c>
      <c r="BT27" s="40">
        <v>5</v>
      </c>
      <c r="BU27" s="40">
        <v>5</v>
      </c>
      <c r="BV27" s="40">
        <v>1</v>
      </c>
      <c r="BW27" s="40"/>
      <c r="BX27" s="40">
        <v>3</v>
      </c>
      <c r="BY27" s="40"/>
      <c r="BZ27" s="40"/>
      <c r="CA27" s="40">
        <v>1</v>
      </c>
      <c r="CB27" s="46">
        <v>1</v>
      </c>
      <c r="CC27" s="46"/>
      <c r="CD27" s="40">
        <v>3</v>
      </c>
      <c r="CE27" s="40">
        <v>1</v>
      </c>
      <c r="CF27" s="40"/>
      <c r="CG27" s="40"/>
      <c r="CH27" s="40"/>
      <c r="CI27" s="47"/>
      <c r="CJ27" s="47"/>
      <c r="CK27" s="48">
        <v>6</v>
      </c>
    </row>
    <row r="28" spans="1:89">
      <c r="A28" s="61">
        <v>25</v>
      </c>
      <c r="B28" s="66" t="s">
        <v>392</v>
      </c>
      <c r="C28" s="41">
        <f t="shared" si="1"/>
        <v>24</v>
      </c>
      <c r="D28" s="42" t="s">
        <v>1560</v>
      </c>
      <c r="E28" s="37">
        <f t="shared" si="0"/>
        <v>157</v>
      </c>
      <c r="F28" s="73">
        <f>IF(B28="東京･関東",IFERROR(SUMIFS(東北!$E$4:$E$1007,東北!$B$4:$B$1007,B28,東北!$D$4:$D$1007,D28)+SUMIFS(中･北!$E$4:$E$1149,中･北!$B$4:$B$1149,B28,中･北!$D$4:$D$1149,D28)+SUMIFS(九･沖!$E$4:$E$1004,九･沖!$B$4:$B$1004,B28,九･沖!$D$4:$D$1004,D28),""),"")</f>
        <v>37</v>
      </c>
      <c r="G28" s="37">
        <v>2</v>
      </c>
      <c r="H28" s="37">
        <v>1</v>
      </c>
      <c r="I28" s="37">
        <v>1</v>
      </c>
      <c r="J28" s="37">
        <v>1</v>
      </c>
      <c r="K28" s="37">
        <v>1</v>
      </c>
      <c r="L28" s="37">
        <v>2</v>
      </c>
      <c r="M28" s="37">
        <v>3</v>
      </c>
      <c r="N28" s="37">
        <v>1</v>
      </c>
      <c r="O28" s="37">
        <v>2</v>
      </c>
      <c r="P28" s="37">
        <v>3</v>
      </c>
      <c r="Q28" s="37"/>
      <c r="R28" s="37">
        <v>1</v>
      </c>
      <c r="S28" s="37">
        <v>2</v>
      </c>
      <c r="T28" s="37">
        <v>5</v>
      </c>
      <c r="U28" s="37">
        <v>1</v>
      </c>
      <c r="V28" s="37">
        <v>3</v>
      </c>
      <c r="W28" s="37">
        <v>1</v>
      </c>
      <c r="X28" s="37">
        <v>1</v>
      </c>
      <c r="Y28" s="37">
        <v>4</v>
      </c>
      <c r="Z28" s="37">
        <v>1</v>
      </c>
      <c r="AA28" s="37">
        <v>1</v>
      </c>
      <c r="AB28" s="37">
        <v>2</v>
      </c>
      <c r="AC28" s="37">
        <v>4</v>
      </c>
      <c r="AD28" s="37">
        <v>2</v>
      </c>
      <c r="AE28" s="37">
        <v>2</v>
      </c>
      <c r="AF28" s="37">
        <v>1</v>
      </c>
      <c r="AG28" s="37">
        <v>2</v>
      </c>
      <c r="AH28" s="37">
        <v>3</v>
      </c>
      <c r="AI28" s="37">
        <v>1</v>
      </c>
      <c r="AJ28" s="37">
        <v>1</v>
      </c>
      <c r="AK28" s="37">
        <v>2</v>
      </c>
      <c r="AL28" s="37">
        <v>2</v>
      </c>
      <c r="AM28" s="37">
        <v>1</v>
      </c>
      <c r="AN28" s="37">
        <v>2</v>
      </c>
      <c r="AO28" s="37">
        <v>1</v>
      </c>
      <c r="AP28" s="37">
        <v>1</v>
      </c>
      <c r="AQ28" s="37">
        <v>1</v>
      </c>
      <c r="AR28" s="37">
        <v>1</v>
      </c>
      <c r="AS28" s="37">
        <v>1</v>
      </c>
      <c r="AT28" s="37">
        <v>1</v>
      </c>
      <c r="AU28" s="37"/>
      <c r="AV28" s="37">
        <v>1</v>
      </c>
      <c r="AW28" s="37"/>
      <c r="AX28" s="37"/>
      <c r="AY28" s="37"/>
      <c r="AZ28" s="37"/>
      <c r="BA28" s="37"/>
      <c r="BB28" s="37"/>
      <c r="BC28" s="37"/>
      <c r="BD28" s="37"/>
      <c r="BE28" s="37">
        <v>1</v>
      </c>
      <c r="BF28" s="37">
        <v>1</v>
      </c>
      <c r="BG28" s="37">
        <v>1</v>
      </c>
      <c r="BH28" s="37">
        <v>7</v>
      </c>
      <c r="BI28" s="37">
        <v>1</v>
      </c>
      <c r="BJ28" s="37">
        <v>1</v>
      </c>
      <c r="BK28" s="37">
        <v>1</v>
      </c>
      <c r="BL28" s="37">
        <v>3</v>
      </c>
      <c r="BM28" s="37">
        <v>3</v>
      </c>
      <c r="BN28" s="37">
        <v>1</v>
      </c>
      <c r="BO28" s="37">
        <v>1</v>
      </c>
      <c r="BP28" s="37">
        <v>1</v>
      </c>
      <c r="BQ28" s="37">
        <v>3</v>
      </c>
      <c r="BR28" s="37">
        <v>1</v>
      </c>
      <c r="BS28" s="37">
        <v>1</v>
      </c>
      <c r="BT28" s="37">
        <v>1</v>
      </c>
      <c r="BU28" s="37">
        <v>1</v>
      </c>
      <c r="BV28" s="37">
        <v>1</v>
      </c>
      <c r="BW28" s="37">
        <v>1</v>
      </c>
      <c r="BX28" s="37">
        <v>1</v>
      </c>
      <c r="BY28" s="37">
        <v>1</v>
      </c>
      <c r="BZ28" s="37">
        <v>3</v>
      </c>
      <c r="CA28" s="37">
        <v>1</v>
      </c>
      <c r="CB28" s="43">
        <v>1</v>
      </c>
      <c r="CC28" s="43">
        <v>1</v>
      </c>
      <c r="CD28" s="37">
        <v>1</v>
      </c>
      <c r="CE28" s="37">
        <v>1</v>
      </c>
      <c r="CF28" s="37">
        <v>1</v>
      </c>
      <c r="CG28" s="37">
        <v>1</v>
      </c>
      <c r="CH28" s="37">
        <v>2</v>
      </c>
      <c r="CI28" s="44">
        <v>2</v>
      </c>
      <c r="CJ28" s="44">
        <v>2</v>
      </c>
      <c r="CK28" s="45">
        <v>2</v>
      </c>
    </row>
    <row r="29" spans="1:89">
      <c r="A29" s="61">
        <v>26</v>
      </c>
      <c r="B29" s="66" t="s">
        <v>392</v>
      </c>
      <c r="C29" s="39">
        <f t="shared" si="1"/>
        <v>24</v>
      </c>
      <c r="D29" s="38" t="s">
        <v>1561</v>
      </c>
      <c r="E29" s="40">
        <f t="shared" si="0"/>
        <v>157</v>
      </c>
      <c r="F29" s="74">
        <f>IF(B29="東京･関東",IFERROR(SUMIFS(東北!$E$4:$E$1007,東北!$B$4:$B$1007,B29,東北!$D$4:$D$1007,D29)+SUMIFS(中･北!$E$4:$E$1149,中･北!$B$4:$B$1149,B29,中･北!$D$4:$D$1149,D29)+SUMIFS(九･沖!$E$4:$E$1004,九･沖!$B$4:$B$1004,B29,九･沖!$D$4:$D$1004,D29),""),"")</f>
        <v>45</v>
      </c>
      <c r="G29" s="40">
        <v>2</v>
      </c>
      <c r="H29" s="40">
        <v>1</v>
      </c>
      <c r="I29" s="40">
        <v>2</v>
      </c>
      <c r="J29" s="40">
        <v>1</v>
      </c>
      <c r="K29" s="40">
        <v>1</v>
      </c>
      <c r="L29" s="40">
        <v>2</v>
      </c>
      <c r="M29" s="40">
        <v>7</v>
      </c>
      <c r="N29" s="40">
        <v>2</v>
      </c>
      <c r="O29" s="40">
        <v>1</v>
      </c>
      <c r="P29" s="40">
        <v>1</v>
      </c>
      <c r="Q29" s="40"/>
      <c r="R29" s="40">
        <v>2</v>
      </c>
      <c r="S29" s="40">
        <v>2</v>
      </c>
      <c r="T29" s="40">
        <v>2</v>
      </c>
      <c r="U29" s="40">
        <v>1</v>
      </c>
      <c r="V29" s="40">
        <v>2</v>
      </c>
      <c r="W29" s="40">
        <v>2</v>
      </c>
      <c r="X29" s="40">
        <v>1</v>
      </c>
      <c r="Y29" s="40">
        <v>1</v>
      </c>
      <c r="Z29" s="40">
        <v>1</v>
      </c>
      <c r="AA29" s="40">
        <v>1</v>
      </c>
      <c r="AB29" s="40">
        <v>5</v>
      </c>
      <c r="AC29" s="40">
        <v>3</v>
      </c>
      <c r="AD29" s="40">
        <v>1</v>
      </c>
      <c r="AE29" s="40">
        <v>2</v>
      </c>
      <c r="AF29" s="40">
        <v>3</v>
      </c>
      <c r="AG29" s="40">
        <v>4</v>
      </c>
      <c r="AH29" s="40">
        <v>3</v>
      </c>
      <c r="AI29" s="40">
        <v>1</v>
      </c>
      <c r="AJ29" s="40">
        <v>2</v>
      </c>
      <c r="AK29" s="40">
        <v>2</v>
      </c>
      <c r="AL29" s="40">
        <v>4</v>
      </c>
      <c r="AM29" s="40">
        <v>1</v>
      </c>
      <c r="AN29" s="40">
        <v>2</v>
      </c>
      <c r="AO29" s="40">
        <v>2</v>
      </c>
      <c r="AP29" s="40">
        <v>1</v>
      </c>
      <c r="AQ29" s="40">
        <v>2</v>
      </c>
      <c r="AR29" s="40">
        <v>1</v>
      </c>
      <c r="AS29" s="40">
        <v>1</v>
      </c>
      <c r="AT29" s="40">
        <v>1</v>
      </c>
      <c r="AU29" s="40"/>
      <c r="AV29" s="40">
        <v>1</v>
      </c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>
        <v>5</v>
      </c>
      <c r="BT29" s="40">
        <v>1</v>
      </c>
      <c r="BU29" s="40">
        <v>1</v>
      </c>
      <c r="BV29" s="40">
        <v>5</v>
      </c>
      <c r="BW29" s="40">
        <v>1</v>
      </c>
      <c r="BX29" s="40">
        <v>3</v>
      </c>
      <c r="BY29" s="40">
        <v>1</v>
      </c>
      <c r="BZ29" s="40">
        <v>3</v>
      </c>
      <c r="CA29" s="40">
        <v>1</v>
      </c>
      <c r="CB29" s="46">
        <v>1</v>
      </c>
      <c r="CC29" s="46">
        <v>1</v>
      </c>
      <c r="CD29" s="40">
        <v>1</v>
      </c>
      <c r="CE29" s="40">
        <v>1</v>
      </c>
      <c r="CF29" s="40">
        <v>3</v>
      </c>
      <c r="CG29" s="40">
        <v>1</v>
      </c>
      <c r="CH29" s="40"/>
      <c r="CI29" s="47"/>
      <c r="CJ29" s="47">
        <v>2</v>
      </c>
      <c r="CK29" s="48">
        <v>4</v>
      </c>
    </row>
    <row r="30" spans="1:89">
      <c r="A30" s="61">
        <v>27</v>
      </c>
      <c r="B30" s="66" t="s">
        <v>392</v>
      </c>
      <c r="C30" s="41">
        <f t="shared" si="1"/>
        <v>27</v>
      </c>
      <c r="D30" s="42" t="s">
        <v>1562</v>
      </c>
      <c r="E30" s="37">
        <f t="shared" si="0"/>
        <v>153</v>
      </c>
      <c r="F30" s="73">
        <f>IF(B30="東京･関東",IFERROR(SUMIFS(東北!$E$4:$E$1007,東北!$B$4:$B$1007,B30,東北!$D$4:$D$1007,D30)+SUMIFS(中･北!$E$4:$E$1149,中･北!$B$4:$B$1149,B30,中･北!$D$4:$D$1149,D30)+SUMIFS(九･沖!$E$4:$E$1004,九･沖!$B$4:$B$1004,B30,九･沖!$D$4:$D$1004,D30),""),"")</f>
        <v>28</v>
      </c>
      <c r="G30" s="37"/>
      <c r="H30" s="37">
        <v>1</v>
      </c>
      <c r="I30" s="37">
        <v>1</v>
      </c>
      <c r="J30" s="37">
        <v>3</v>
      </c>
      <c r="K30" s="37"/>
      <c r="L30" s="37">
        <v>1</v>
      </c>
      <c r="M30" s="37">
        <v>5</v>
      </c>
      <c r="N30" s="37">
        <v>1</v>
      </c>
      <c r="O30" s="37">
        <v>1</v>
      </c>
      <c r="P30" s="37">
        <v>1</v>
      </c>
      <c r="Q30" s="37">
        <v>1</v>
      </c>
      <c r="R30" s="37">
        <v>2</v>
      </c>
      <c r="S30" s="37">
        <v>1</v>
      </c>
      <c r="T30" s="37">
        <v>3</v>
      </c>
      <c r="U30" s="37">
        <v>2</v>
      </c>
      <c r="V30" s="37">
        <v>1</v>
      </c>
      <c r="W30" s="37">
        <v>1</v>
      </c>
      <c r="X30" s="37">
        <v>1</v>
      </c>
      <c r="Y30" s="37">
        <v>2</v>
      </c>
      <c r="Z30" s="37"/>
      <c r="AA30" s="37">
        <v>2</v>
      </c>
      <c r="AB30" s="37">
        <v>1</v>
      </c>
      <c r="AC30" s="37"/>
      <c r="AD30" s="37">
        <v>3</v>
      </c>
      <c r="AE30" s="37">
        <v>4</v>
      </c>
      <c r="AF30" s="37">
        <v>5</v>
      </c>
      <c r="AG30" s="37"/>
      <c r="AH30" s="37"/>
      <c r="AI30" s="37">
        <v>2</v>
      </c>
      <c r="AJ30" s="37">
        <v>2</v>
      </c>
      <c r="AK30" s="37">
        <v>1</v>
      </c>
      <c r="AL30" s="37">
        <v>3</v>
      </c>
      <c r="AM30" s="37">
        <v>2</v>
      </c>
      <c r="AN30" s="37">
        <v>2</v>
      </c>
      <c r="AO30" s="37">
        <v>2</v>
      </c>
      <c r="AP30" s="37"/>
      <c r="AQ30" s="37"/>
      <c r="AR30" s="37"/>
      <c r="AS30" s="37"/>
      <c r="AT30" s="37"/>
      <c r="AU30" s="37">
        <v>1</v>
      </c>
      <c r="AV30" s="37">
        <v>1</v>
      </c>
      <c r="AW30" s="37">
        <v>3</v>
      </c>
      <c r="AX30" s="37">
        <v>5</v>
      </c>
      <c r="AY30" s="37">
        <v>1</v>
      </c>
      <c r="AZ30" s="37">
        <v>3</v>
      </c>
      <c r="BA30" s="37"/>
      <c r="BB30" s="37">
        <v>1</v>
      </c>
      <c r="BC30" s="37"/>
      <c r="BD30" s="37"/>
      <c r="BE30" s="37">
        <v>3</v>
      </c>
      <c r="BF30" s="37">
        <v>1</v>
      </c>
      <c r="BG30" s="37">
        <v>1</v>
      </c>
      <c r="BH30" s="37"/>
      <c r="BI30" s="37">
        <v>1</v>
      </c>
      <c r="BJ30" s="37"/>
      <c r="BK30" s="37">
        <v>1</v>
      </c>
      <c r="BL30" s="37">
        <v>5</v>
      </c>
      <c r="BM30" s="37"/>
      <c r="BN30" s="37"/>
      <c r="BO30" s="37">
        <v>1</v>
      </c>
      <c r="BP30" s="37">
        <v>1</v>
      </c>
      <c r="BQ30" s="37">
        <v>3</v>
      </c>
      <c r="BR30" s="37">
        <v>3</v>
      </c>
      <c r="BS30" s="37">
        <v>1</v>
      </c>
      <c r="BT30" s="37"/>
      <c r="BU30" s="37">
        <v>7</v>
      </c>
      <c r="BV30" s="37"/>
      <c r="BW30" s="37">
        <v>1</v>
      </c>
      <c r="BX30" s="37">
        <v>1</v>
      </c>
      <c r="BY30" s="37">
        <v>1</v>
      </c>
      <c r="BZ30" s="37"/>
      <c r="CA30" s="37">
        <v>1</v>
      </c>
      <c r="CB30" s="43">
        <v>1</v>
      </c>
      <c r="CC30" s="43"/>
      <c r="CD30" s="37">
        <v>1</v>
      </c>
      <c r="CE30" s="37">
        <v>1</v>
      </c>
      <c r="CF30" s="37"/>
      <c r="CG30" s="37"/>
      <c r="CH30" s="37">
        <v>2</v>
      </c>
      <c r="CI30" s="44">
        <v>2</v>
      </c>
      <c r="CJ30" s="44">
        <v>4</v>
      </c>
      <c r="CK30" s="45">
        <v>10</v>
      </c>
    </row>
    <row r="31" spans="1:89">
      <c r="A31" s="61">
        <v>28</v>
      </c>
      <c r="B31" s="66" t="s">
        <v>392</v>
      </c>
      <c r="C31" s="39">
        <f t="shared" si="1"/>
        <v>27</v>
      </c>
      <c r="D31" s="38" t="s">
        <v>1563</v>
      </c>
      <c r="E31" s="40">
        <f t="shared" si="0"/>
        <v>153</v>
      </c>
      <c r="F31" s="74">
        <f>IF(B31="東京･関東",IFERROR(SUMIFS(東北!$E$4:$E$1007,東北!$B$4:$B$1007,B31,東北!$D$4:$D$1007,D31)+SUMIFS(中･北!$E$4:$E$1149,中･北!$B$4:$B$1149,B31,中･北!$D$4:$D$1149,D31)+SUMIFS(九･沖!$E$4:$E$1004,九･沖!$B$4:$B$1004,B31,九･沖!$D$4:$D$1004,D31),""),"")</f>
        <v>29</v>
      </c>
      <c r="G31" s="40">
        <v>3</v>
      </c>
      <c r="H31" s="40">
        <v>3</v>
      </c>
      <c r="I31" s="40">
        <v>2</v>
      </c>
      <c r="J31" s="40">
        <v>1</v>
      </c>
      <c r="K31" s="40">
        <v>2</v>
      </c>
      <c r="L31" s="40">
        <v>2</v>
      </c>
      <c r="M31" s="40">
        <v>7</v>
      </c>
      <c r="N31" s="40">
        <v>1</v>
      </c>
      <c r="O31" s="40">
        <v>1</v>
      </c>
      <c r="P31" s="40">
        <v>1</v>
      </c>
      <c r="Q31" s="40">
        <v>1</v>
      </c>
      <c r="R31" s="40">
        <v>2</v>
      </c>
      <c r="S31" s="40">
        <v>2</v>
      </c>
      <c r="T31" s="40">
        <v>2</v>
      </c>
      <c r="U31" s="40"/>
      <c r="V31" s="40">
        <v>1</v>
      </c>
      <c r="W31" s="40">
        <v>1</v>
      </c>
      <c r="X31" s="40">
        <v>1</v>
      </c>
      <c r="Y31" s="40">
        <v>1</v>
      </c>
      <c r="Z31" s="40">
        <v>1</v>
      </c>
      <c r="AA31" s="40">
        <v>1</v>
      </c>
      <c r="AB31" s="40">
        <v>1</v>
      </c>
      <c r="AC31" s="40">
        <v>3</v>
      </c>
      <c r="AD31" s="40">
        <v>2</v>
      </c>
      <c r="AE31" s="40">
        <v>2</v>
      </c>
      <c r="AF31" s="40">
        <v>2</v>
      </c>
      <c r="AG31" s="40">
        <v>1</v>
      </c>
      <c r="AH31" s="40">
        <v>2</v>
      </c>
      <c r="AI31" s="40">
        <v>1</v>
      </c>
      <c r="AJ31" s="40">
        <v>2</v>
      </c>
      <c r="AK31" s="40">
        <v>2</v>
      </c>
      <c r="AL31" s="40">
        <v>1</v>
      </c>
      <c r="AM31" s="40">
        <v>1</v>
      </c>
      <c r="AN31" s="40">
        <v>1</v>
      </c>
      <c r="AO31" s="40">
        <v>3</v>
      </c>
      <c r="AP31" s="40">
        <v>2</v>
      </c>
      <c r="AQ31" s="40">
        <v>2</v>
      </c>
      <c r="AR31" s="40">
        <v>1</v>
      </c>
      <c r="AS31" s="40">
        <v>1</v>
      </c>
      <c r="AT31" s="40">
        <v>1</v>
      </c>
      <c r="AU31" s="40"/>
      <c r="AV31" s="40"/>
      <c r="AW31" s="40"/>
      <c r="AX31" s="40"/>
      <c r="AY31" s="40"/>
      <c r="AZ31" s="40"/>
      <c r="BA31" s="40"/>
      <c r="BB31" s="40">
        <v>1</v>
      </c>
      <c r="BC31" s="40"/>
      <c r="BD31" s="40"/>
      <c r="BE31" s="40"/>
      <c r="BF31" s="40">
        <v>1</v>
      </c>
      <c r="BG31" s="40"/>
      <c r="BH31" s="40"/>
      <c r="BI31" s="40">
        <v>5</v>
      </c>
      <c r="BJ31" s="40">
        <v>1</v>
      </c>
      <c r="BK31" s="40">
        <v>3</v>
      </c>
      <c r="BL31" s="40">
        <v>1</v>
      </c>
      <c r="BM31" s="40">
        <v>1</v>
      </c>
      <c r="BN31" s="40">
        <v>5</v>
      </c>
      <c r="BO31" s="40">
        <v>1</v>
      </c>
      <c r="BP31" s="40">
        <v>1</v>
      </c>
      <c r="BQ31" s="40">
        <v>3</v>
      </c>
      <c r="BR31" s="40">
        <v>1</v>
      </c>
      <c r="BS31" s="40">
        <v>1</v>
      </c>
      <c r="BT31" s="40">
        <v>7</v>
      </c>
      <c r="BU31" s="40">
        <v>1</v>
      </c>
      <c r="BV31" s="40">
        <v>1</v>
      </c>
      <c r="BW31" s="40">
        <v>1</v>
      </c>
      <c r="BX31" s="40">
        <v>1</v>
      </c>
      <c r="BY31" s="40">
        <v>1</v>
      </c>
      <c r="BZ31" s="40">
        <v>1</v>
      </c>
      <c r="CA31" s="40">
        <v>1</v>
      </c>
      <c r="CB31" s="46">
        <v>1</v>
      </c>
      <c r="CC31" s="46">
        <v>1</v>
      </c>
      <c r="CD31" s="40">
        <v>1</v>
      </c>
      <c r="CE31" s="40">
        <v>1</v>
      </c>
      <c r="CF31" s="40">
        <v>1</v>
      </c>
      <c r="CG31" s="40">
        <v>1</v>
      </c>
      <c r="CH31" s="40">
        <v>6</v>
      </c>
      <c r="CI31" s="47">
        <v>4</v>
      </c>
      <c r="CJ31" s="47"/>
      <c r="CK31" s="48">
        <v>2</v>
      </c>
    </row>
    <row r="32" spans="1:89">
      <c r="A32" s="61">
        <v>29</v>
      </c>
      <c r="B32" s="66" t="s">
        <v>392</v>
      </c>
      <c r="C32" s="41">
        <f t="shared" si="1"/>
        <v>29</v>
      </c>
      <c r="D32" s="42" t="s">
        <v>143</v>
      </c>
      <c r="E32" s="37">
        <f t="shared" si="0"/>
        <v>151</v>
      </c>
      <c r="F32" s="73">
        <f>IF(B32="東京･関東",IFERROR(SUMIFS(東北!$E$4:$E$1007,東北!$B$4:$B$1007,B32,東北!$D$4:$D$1007,D32)+SUMIFS(中･北!$E$4:$E$1149,中･北!$B$4:$B$1149,B32,中･北!$D$4:$D$1149,D32)+SUMIFS(九･沖!$E$4:$E$1004,九･沖!$B$4:$B$1004,B32,九･沖!$D$4:$D$1004,D32),""),"")</f>
        <v>18</v>
      </c>
      <c r="G32" s="37">
        <v>3</v>
      </c>
      <c r="H32" s="37">
        <v>7</v>
      </c>
      <c r="I32" s="37">
        <v>3</v>
      </c>
      <c r="J32" s="37">
        <v>5</v>
      </c>
      <c r="K32" s="37">
        <v>2</v>
      </c>
      <c r="L32" s="37">
        <v>1</v>
      </c>
      <c r="M32" s="37">
        <v>3</v>
      </c>
      <c r="N32" s="37">
        <v>3</v>
      </c>
      <c r="O32" s="37">
        <v>3</v>
      </c>
      <c r="P32" s="37">
        <v>1</v>
      </c>
      <c r="Q32" s="37">
        <v>3</v>
      </c>
      <c r="R32" s="37">
        <v>1</v>
      </c>
      <c r="S32" s="37">
        <v>5</v>
      </c>
      <c r="T32" s="37">
        <v>4</v>
      </c>
      <c r="U32" s="37">
        <v>1</v>
      </c>
      <c r="V32" s="37">
        <v>2</v>
      </c>
      <c r="W32" s="37"/>
      <c r="X32" s="37">
        <v>1</v>
      </c>
      <c r="Y32" s="37">
        <v>1</v>
      </c>
      <c r="Z32" s="37">
        <v>2</v>
      </c>
      <c r="AA32" s="37">
        <v>1</v>
      </c>
      <c r="AB32" s="37">
        <v>1</v>
      </c>
      <c r="AC32" s="37">
        <v>2</v>
      </c>
      <c r="AD32" s="37">
        <v>3</v>
      </c>
      <c r="AE32" s="37">
        <v>1</v>
      </c>
      <c r="AF32" s="37">
        <v>1</v>
      </c>
      <c r="AG32" s="37">
        <v>3</v>
      </c>
      <c r="AH32" s="37">
        <v>1</v>
      </c>
      <c r="AI32" s="37">
        <v>2</v>
      </c>
      <c r="AJ32" s="37"/>
      <c r="AK32" s="37"/>
      <c r="AL32" s="37">
        <v>1</v>
      </c>
      <c r="AM32" s="37">
        <v>1</v>
      </c>
      <c r="AN32" s="37">
        <v>1</v>
      </c>
      <c r="AO32" s="37"/>
      <c r="AP32" s="37">
        <v>1</v>
      </c>
      <c r="AQ32" s="37"/>
      <c r="AR32" s="37">
        <v>2</v>
      </c>
      <c r="AS32" s="37"/>
      <c r="AT32" s="37">
        <v>1</v>
      </c>
      <c r="AU32" s="37">
        <v>1</v>
      </c>
      <c r="AV32" s="37"/>
      <c r="AW32" s="37"/>
      <c r="AX32" s="37"/>
      <c r="AY32" s="37"/>
      <c r="AZ32" s="37">
        <v>5</v>
      </c>
      <c r="BA32" s="37"/>
      <c r="BB32" s="37"/>
      <c r="BC32" s="37"/>
      <c r="BD32" s="37">
        <v>1</v>
      </c>
      <c r="BE32" s="37"/>
      <c r="BF32" s="37"/>
      <c r="BG32" s="37">
        <v>3</v>
      </c>
      <c r="BH32" s="37">
        <v>1</v>
      </c>
      <c r="BI32" s="37">
        <v>7</v>
      </c>
      <c r="BJ32" s="37"/>
      <c r="BK32" s="37"/>
      <c r="BL32" s="37">
        <v>1</v>
      </c>
      <c r="BM32" s="37">
        <v>3</v>
      </c>
      <c r="BN32" s="37">
        <v>3</v>
      </c>
      <c r="BO32" s="37"/>
      <c r="BP32" s="37">
        <v>1</v>
      </c>
      <c r="BQ32" s="37"/>
      <c r="BR32" s="37">
        <v>5</v>
      </c>
      <c r="BS32" s="37"/>
      <c r="BT32" s="37"/>
      <c r="BU32" s="37"/>
      <c r="BV32" s="37">
        <v>3</v>
      </c>
      <c r="BW32" s="37">
        <v>1</v>
      </c>
      <c r="BX32" s="37">
        <v>3</v>
      </c>
      <c r="BY32" s="37">
        <v>1</v>
      </c>
      <c r="BZ32" s="37">
        <v>1</v>
      </c>
      <c r="CA32" s="37">
        <v>5</v>
      </c>
      <c r="CB32" s="43"/>
      <c r="CC32" s="43"/>
      <c r="CD32" s="37">
        <v>1</v>
      </c>
      <c r="CE32" s="37"/>
      <c r="CF32" s="37">
        <v>1</v>
      </c>
      <c r="CG32" s="37">
        <v>3</v>
      </c>
      <c r="CH32" s="37">
        <v>2</v>
      </c>
      <c r="CI32" s="44">
        <v>4</v>
      </c>
      <c r="CJ32" s="44">
        <v>2</v>
      </c>
      <c r="CK32" s="45">
        <v>2</v>
      </c>
    </row>
    <row r="33" spans="1:89">
      <c r="A33" s="61">
        <v>30</v>
      </c>
      <c r="B33" s="66" t="s">
        <v>392</v>
      </c>
      <c r="C33" s="39">
        <f t="shared" si="1"/>
        <v>30</v>
      </c>
      <c r="D33" s="38" t="s">
        <v>1564</v>
      </c>
      <c r="E33" s="40">
        <f t="shared" si="0"/>
        <v>147</v>
      </c>
      <c r="F33" s="74">
        <f>IF(B33="東京･関東",IFERROR(SUMIFS(東北!$E$4:$E$1007,東北!$B$4:$B$1007,B33,東北!$D$4:$D$1007,D33)+SUMIFS(中･北!$E$4:$E$1149,中･北!$B$4:$B$1149,B33,中･北!$D$4:$D$1149,D33)+SUMIFS(九･沖!$E$4:$E$1004,九･沖!$B$4:$B$1004,B33,九･沖!$D$4:$D$1004,D33),""),"")</f>
        <v>6</v>
      </c>
      <c r="G33" s="40">
        <v>1</v>
      </c>
      <c r="H33" s="40">
        <v>4</v>
      </c>
      <c r="I33" s="40">
        <v>2</v>
      </c>
      <c r="J33" s="40">
        <v>4</v>
      </c>
      <c r="K33" s="40">
        <v>4</v>
      </c>
      <c r="L33" s="40">
        <v>1</v>
      </c>
      <c r="M33" s="40">
        <v>2</v>
      </c>
      <c r="N33" s="40">
        <v>2</v>
      </c>
      <c r="O33" s="40">
        <v>2</v>
      </c>
      <c r="P33" s="40">
        <v>7</v>
      </c>
      <c r="Q33" s="40">
        <v>2</v>
      </c>
      <c r="R33" s="40">
        <v>1</v>
      </c>
      <c r="S33" s="40">
        <v>1</v>
      </c>
      <c r="T33" s="40">
        <v>3</v>
      </c>
      <c r="U33" s="40">
        <v>1</v>
      </c>
      <c r="V33" s="40">
        <v>2</v>
      </c>
      <c r="W33" s="40">
        <v>4</v>
      </c>
      <c r="X33" s="40">
        <v>1</v>
      </c>
      <c r="Y33" s="40">
        <v>2</v>
      </c>
      <c r="Z33" s="40">
        <v>7</v>
      </c>
      <c r="AA33" s="40">
        <v>7</v>
      </c>
      <c r="AB33" s="40">
        <v>7</v>
      </c>
      <c r="AC33" s="40">
        <v>2</v>
      </c>
      <c r="AD33" s="40">
        <v>1</v>
      </c>
      <c r="AE33" s="40">
        <v>1</v>
      </c>
      <c r="AF33" s="40">
        <v>3</v>
      </c>
      <c r="AG33" s="40">
        <v>1</v>
      </c>
      <c r="AH33" s="40">
        <v>1</v>
      </c>
      <c r="AI33" s="40">
        <v>2</v>
      </c>
      <c r="AJ33" s="40">
        <v>1</v>
      </c>
      <c r="AK33" s="40">
        <v>1</v>
      </c>
      <c r="AL33" s="40">
        <v>1</v>
      </c>
      <c r="AM33" s="40">
        <v>2</v>
      </c>
      <c r="AN33" s="40">
        <v>2</v>
      </c>
      <c r="AO33" s="40">
        <v>7</v>
      </c>
      <c r="AP33" s="40">
        <v>5</v>
      </c>
      <c r="AQ33" s="40">
        <v>2</v>
      </c>
      <c r="AR33" s="40">
        <v>1</v>
      </c>
      <c r="AS33" s="40">
        <v>2</v>
      </c>
      <c r="AT33" s="40">
        <v>1</v>
      </c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>
        <v>1</v>
      </c>
      <c r="BZ33" s="40"/>
      <c r="CA33" s="40"/>
      <c r="CB33" s="46"/>
      <c r="CC33" s="46">
        <v>5</v>
      </c>
      <c r="CD33" s="40">
        <v>3</v>
      </c>
      <c r="CE33" s="40">
        <v>1</v>
      </c>
      <c r="CF33" s="40">
        <v>5</v>
      </c>
      <c r="CG33" s="40">
        <v>5</v>
      </c>
      <c r="CH33" s="40">
        <v>4</v>
      </c>
      <c r="CI33" s="47">
        <v>6</v>
      </c>
      <c r="CJ33" s="47">
        <v>2</v>
      </c>
      <c r="CK33" s="48">
        <v>6</v>
      </c>
    </row>
    <row r="34" spans="1:89">
      <c r="A34" s="61">
        <v>31</v>
      </c>
      <c r="B34" s="66" t="s">
        <v>392</v>
      </c>
      <c r="C34" s="41">
        <f t="shared" si="1"/>
        <v>30</v>
      </c>
      <c r="D34" s="42" t="s">
        <v>1565</v>
      </c>
      <c r="E34" s="37">
        <f t="shared" si="0"/>
        <v>147</v>
      </c>
      <c r="F34" s="73">
        <f>IF(B34="東京･関東",IFERROR(SUMIFS(東北!$E$4:$E$1007,東北!$B$4:$B$1007,B34,東北!$D$4:$D$1007,D34)+SUMIFS(中･北!$E$4:$E$1149,中･北!$B$4:$B$1149,B34,中･北!$D$4:$D$1149,D34)+SUMIFS(九･沖!$E$4:$E$1004,九･沖!$B$4:$B$1004,B34,九･沖!$D$4:$D$1004,D34),""),"")</f>
        <v>30</v>
      </c>
      <c r="G34" s="37"/>
      <c r="H34" s="37"/>
      <c r="I34" s="37">
        <v>1</v>
      </c>
      <c r="J34" s="37">
        <v>2</v>
      </c>
      <c r="K34" s="37">
        <v>7</v>
      </c>
      <c r="L34" s="37"/>
      <c r="M34" s="37">
        <v>5</v>
      </c>
      <c r="N34" s="37">
        <v>1</v>
      </c>
      <c r="O34" s="37">
        <v>1</v>
      </c>
      <c r="P34" s="37">
        <v>4</v>
      </c>
      <c r="Q34" s="37">
        <v>2</v>
      </c>
      <c r="R34" s="37"/>
      <c r="S34" s="37"/>
      <c r="T34" s="37"/>
      <c r="U34" s="37">
        <v>1</v>
      </c>
      <c r="V34" s="37"/>
      <c r="W34" s="37">
        <v>2</v>
      </c>
      <c r="X34" s="37">
        <v>3</v>
      </c>
      <c r="Y34" s="37">
        <v>1</v>
      </c>
      <c r="Z34" s="37"/>
      <c r="AA34" s="37">
        <v>1</v>
      </c>
      <c r="AB34" s="37">
        <v>1</v>
      </c>
      <c r="AC34" s="37"/>
      <c r="AD34" s="37"/>
      <c r="AE34" s="37">
        <v>4</v>
      </c>
      <c r="AF34" s="37">
        <v>5</v>
      </c>
      <c r="AG34" s="37">
        <v>2</v>
      </c>
      <c r="AH34" s="37"/>
      <c r="AI34" s="37"/>
      <c r="AJ34" s="37"/>
      <c r="AK34" s="37">
        <v>3</v>
      </c>
      <c r="AL34" s="37">
        <v>3</v>
      </c>
      <c r="AM34" s="37">
        <v>1</v>
      </c>
      <c r="AN34" s="37"/>
      <c r="AO34" s="37"/>
      <c r="AP34" s="37"/>
      <c r="AQ34" s="37"/>
      <c r="AR34" s="37">
        <v>5</v>
      </c>
      <c r="AS34" s="37"/>
      <c r="AT34" s="37"/>
      <c r="AU34" s="37">
        <v>1</v>
      </c>
      <c r="AV34" s="37"/>
      <c r="AW34" s="37"/>
      <c r="AX34" s="37"/>
      <c r="AY34" s="37"/>
      <c r="AZ34" s="37">
        <v>3</v>
      </c>
      <c r="BA34" s="37"/>
      <c r="BB34" s="37"/>
      <c r="BC34" s="37"/>
      <c r="BD34" s="37">
        <v>3</v>
      </c>
      <c r="BE34" s="37">
        <v>5</v>
      </c>
      <c r="BF34" s="37"/>
      <c r="BG34" s="37"/>
      <c r="BH34" s="37"/>
      <c r="BI34" s="37"/>
      <c r="BJ34" s="37"/>
      <c r="BK34" s="37">
        <v>1</v>
      </c>
      <c r="BL34" s="37"/>
      <c r="BM34" s="37"/>
      <c r="BN34" s="37">
        <v>1</v>
      </c>
      <c r="BO34" s="37">
        <v>7</v>
      </c>
      <c r="BP34" s="37"/>
      <c r="BQ34" s="37"/>
      <c r="BR34" s="37">
        <v>3</v>
      </c>
      <c r="BS34" s="37">
        <v>1</v>
      </c>
      <c r="BT34" s="37"/>
      <c r="BU34" s="37"/>
      <c r="BV34" s="37"/>
      <c r="BW34" s="37"/>
      <c r="BX34" s="37"/>
      <c r="BY34" s="37">
        <v>1</v>
      </c>
      <c r="BZ34" s="37"/>
      <c r="CA34" s="37">
        <v>7</v>
      </c>
      <c r="CB34" s="43"/>
      <c r="CC34" s="43">
        <v>1</v>
      </c>
      <c r="CD34" s="37">
        <v>1</v>
      </c>
      <c r="CE34" s="37"/>
      <c r="CF34" s="37"/>
      <c r="CG34" s="37">
        <v>1</v>
      </c>
      <c r="CH34" s="37">
        <v>14</v>
      </c>
      <c r="CI34" s="44">
        <v>4</v>
      </c>
      <c r="CJ34" s="44">
        <v>2</v>
      </c>
      <c r="CK34" s="45">
        <v>6</v>
      </c>
    </row>
    <row r="35" spans="1:89">
      <c r="A35" s="61">
        <v>32</v>
      </c>
      <c r="B35" s="66" t="s">
        <v>392</v>
      </c>
      <c r="C35" s="39">
        <f t="shared" si="1"/>
        <v>32</v>
      </c>
      <c r="D35" s="38" t="s">
        <v>1566</v>
      </c>
      <c r="E35" s="40">
        <f t="shared" si="0"/>
        <v>146</v>
      </c>
      <c r="F35" s="74">
        <f>IF(B35="東京･関東",IFERROR(SUMIFS(東北!$E$4:$E$1007,東北!$B$4:$B$1007,B35,東北!$D$4:$D$1007,D35)+SUMIFS(中･北!$E$4:$E$1149,中･北!$B$4:$B$1149,B35,中･北!$D$4:$D$1149,D35)+SUMIFS(九･沖!$E$4:$E$1004,九･沖!$B$4:$B$1004,B35,九･沖!$D$4:$D$1004,D35),""),"")</f>
        <v>10</v>
      </c>
      <c r="G35" s="40">
        <v>2</v>
      </c>
      <c r="H35" s="40"/>
      <c r="I35" s="40">
        <v>5</v>
      </c>
      <c r="J35" s="40">
        <v>1</v>
      </c>
      <c r="K35" s="40">
        <v>3</v>
      </c>
      <c r="L35" s="40">
        <v>1</v>
      </c>
      <c r="M35" s="40">
        <v>1</v>
      </c>
      <c r="N35" s="40">
        <v>2</v>
      </c>
      <c r="O35" s="40">
        <v>4</v>
      </c>
      <c r="P35" s="40">
        <v>2</v>
      </c>
      <c r="Q35" s="40">
        <v>3</v>
      </c>
      <c r="R35" s="40">
        <v>7</v>
      </c>
      <c r="S35" s="40">
        <v>2</v>
      </c>
      <c r="T35" s="40">
        <v>2</v>
      </c>
      <c r="U35" s="40">
        <v>4</v>
      </c>
      <c r="V35" s="40">
        <v>7</v>
      </c>
      <c r="W35" s="40">
        <v>3</v>
      </c>
      <c r="X35" s="40">
        <v>3</v>
      </c>
      <c r="Y35" s="40">
        <v>1</v>
      </c>
      <c r="Z35" s="40">
        <v>2</v>
      </c>
      <c r="AA35" s="40">
        <v>2</v>
      </c>
      <c r="AB35" s="40">
        <v>2</v>
      </c>
      <c r="AC35" s="40">
        <v>1</v>
      </c>
      <c r="AD35" s="40">
        <v>4</v>
      </c>
      <c r="AE35" s="40">
        <v>1</v>
      </c>
      <c r="AF35" s="40">
        <v>1</v>
      </c>
      <c r="AG35" s="40">
        <v>2</v>
      </c>
      <c r="AH35" s="40">
        <v>7</v>
      </c>
      <c r="AI35" s="40">
        <v>2</v>
      </c>
      <c r="AJ35" s="40"/>
      <c r="AK35" s="40">
        <v>1</v>
      </c>
      <c r="AL35" s="40">
        <v>1</v>
      </c>
      <c r="AM35" s="40">
        <v>1</v>
      </c>
      <c r="AN35" s="40">
        <v>3</v>
      </c>
      <c r="AO35" s="40">
        <v>2</v>
      </c>
      <c r="AP35" s="40">
        <v>1</v>
      </c>
      <c r="AQ35" s="40">
        <v>1</v>
      </c>
      <c r="AR35" s="40">
        <v>5</v>
      </c>
      <c r="AS35" s="40">
        <v>3</v>
      </c>
      <c r="AT35" s="40"/>
      <c r="AU35" s="40">
        <v>1</v>
      </c>
      <c r="AV35" s="40"/>
      <c r="AW35" s="40"/>
      <c r="AX35" s="40">
        <v>1</v>
      </c>
      <c r="AY35" s="40">
        <v>1</v>
      </c>
      <c r="AZ35" s="40"/>
      <c r="BA35" s="40">
        <v>3</v>
      </c>
      <c r="BB35" s="40"/>
      <c r="BC35" s="40">
        <v>1</v>
      </c>
      <c r="BD35" s="40">
        <v>1</v>
      </c>
      <c r="BE35" s="40"/>
      <c r="BF35" s="40">
        <v>3</v>
      </c>
      <c r="BG35" s="40"/>
      <c r="BH35" s="40">
        <v>3</v>
      </c>
      <c r="BI35" s="40">
        <v>1</v>
      </c>
      <c r="BJ35" s="40"/>
      <c r="BK35" s="40"/>
      <c r="BL35" s="40">
        <v>1</v>
      </c>
      <c r="BM35" s="40"/>
      <c r="BN35" s="40">
        <v>7</v>
      </c>
      <c r="BO35" s="40"/>
      <c r="BP35" s="40"/>
      <c r="BQ35" s="40"/>
      <c r="BR35" s="40"/>
      <c r="BS35" s="40"/>
      <c r="BT35" s="40">
        <v>1</v>
      </c>
      <c r="BU35" s="40">
        <v>3</v>
      </c>
      <c r="BV35" s="40">
        <v>1</v>
      </c>
      <c r="BW35" s="40">
        <v>1</v>
      </c>
      <c r="BX35" s="40"/>
      <c r="BY35" s="40">
        <v>1</v>
      </c>
      <c r="BZ35" s="40"/>
      <c r="CA35" s="40">
        <v>1</v>
      </c>
      <c r="CB35" s="46"/>
      <c r="CC35" s="46"/>
      <c r="CD35" s="40"/>
      <c r="CE35" s="40"/>
      <c r="CF35" s="40"/>
      <c r="CG35" s="40"/>
      <c r="CH35" s="40">
        <v>4</v>
      </c>
      <c r="CI35" s="47">
        <v>2</v>
      </c>
      <c r="CJ35" s="47">
        <v>2</v>
      </c>
      <c r="CK35" s="48">
        <v>2</v>
      </c>
    </row>
    <row r="36" spans="1:89">
      <c r="A36" s="61">
        <v>33</v>
      </c>
      <c r="B36" s="66" t="s">
        <v>392</v>
      </c>
      <c r="C36" s="41">
        <f t="shared" si="1"/>
        <v>33</v>
      </c>
      <c r="D36" s="42" t="s">
        <v>1567</v>
      </c>
      <c r="E36" s="37">
        <f t="shared" si="0"/>
        <v>144</v>
      </c>
      <c r="F36" s="73">
        <f>IF(B36="東京･関東",IFERROR(SUMIFS(東北!$E$4:$E$1007,東北!$B$4:$B$1007,B36,東北!$D$4:$D$1007,D36)+SUMIFS(中･北!$E$4:$E$1149,中･北!$B$4:$B$1149,B36,中･北!$D$4:$D$1149,D36)+SUMIFS(九･沖!$E$4:$E$1004,九･沖!$B$4:$B$1004,B36,九･沖!$D$4:$D$1004,D36),""),"")</f>
        <v>4</v>
      </c>
      <c r="G36" s="37"/>
      <c r="H36" s="37"/>
      <c r="I36" s="37"/>
      <c r="J36" s="37"/>
      <c r="K36" s="37"/>
      <c r="L36" s="37"/>
      <c r="M36" s="37"/>
      <c r="N36" s="37">
        <v>1</v>
      </c>
      <c r="O36" s="37">
        <v>7</v>
      </c>
      <c r="P36" s="37">
        <v>1</v>
      </c>
      <c r="Q36" s="37"/>
      <c r="R36" s="37"/>
      <c r="S36" s="37"/>
      <c r="T36" s="37"/>
      <c r="U36" s="37">
        <v>2</v>
      </c>
      <c r="V36" s="37"/>
      <c r="W36" s="37"/>
      <c r="X36" s="37"/>
      <c r="Y36" s="37">
        <v>2</v>
      </c>
      <c r="Z36" s="37"/>
      <c r="AA36" s="37"/>
      <c r="AB36" s="37">
        <v>1</v>
      </c>
      <c r="AC36" s="37"/>
      <c r="AD36" s="37"/>
      <c r="AE36" s="37"/>
      <c r="AF36" s="37">
        <v>2</v>
      </c>
      <c r="AG36" s="37"/>
      <c r="AH36" s="37"/>
      <c r="AI36" s="37"/>
      <c r="AJ36" s="37"/>
      <c r="AK36" s="37"/>
      <c r="AL36" s="37">
        <v>5</v>
      </c>
      <c r="AM36" s="37"/>
      <c r="AN36" s="37">
        <v>2</v>
      </c>
      <c r="AO36" s="37"/>
      <c r="AP36" s="37"/>
      <c r="AQ36" s="37"/>
      <c r="AR36" s="37"/>
      <c r="AS36" s="37"/>
      <c r="AT36" s="37"/>
      <c r="AU36" s="37"/>
      <c r="AV36" s="37">
        <v>1</v>
      </c>
      <c r="AW36" s="37">
        <v>5</v>
      </c>
      <c r="AX36" s="37">
        <v>3</v>
      </c>
      <c r="AY36" s="37">
        <v>7</v>
      </c>
      <c r="AZ36" s="37">
        <v>1</v>
      </c>
      <c r="BA36" s="37">
        <v>5</v>
      </c>
      <c r="BB36" s="37"/>
      <c r="BC36" s="37">
        <v>1</v>
      </c>
      <c r="BD36" s="37">
        <v>1</v>
      </c>
      <c r="BE36" s="37">
        <v>1</v>
      </c>
      <c r="BF36" s="37"/>
      <c r="BG36" s="37"/>
      <c r="BH36" s="37"/>
      <c r="BI36" s="37">
        <v>1</v>
      </c>
      <c r="BJ36" s="37">
        <v>1</v>
      </c>
      <c r="BK36" s="37"/>
      <c r="BL36" s="37"/>
      <c r="BM36" s="37"/>
      <c r="BN36" s="37">
        <v>1</v>
      </c>
      <c r="BO36" s="37">
        <v>1</v>
      </c>
      <c r="BP36" s="37">
        <v>1</v>
      </c>
      <c r="BQ36" s="37">
        <v>7</v>
      </c>
      <c r="BR36" s="37"/>
      <c r="BS36" s="37"/>
      <c r="BT36" s="37">
        <v>1</v>
      </c>
      <c r="BU36" s="37">
        <v>7</v>
      </c>
      <c r="BV36" s="37">
        <v>5</v>
      </c>
      <c r="BW36" s="37">
        <v>1</v>
      </c>
      <c r="BX36" s="37">
        <v>7</v>
      </c>
      <c r="BY36" s="37">
        <v>1</v>
      </c>
      <c r="BZ36" s="37">
        <v>5</v>
      </c>
      <c r="CA36" s="37">
        <v>7</v>
      </c>
      <c r="CB36" s="43">
        <v>7</v>
      </c>
      <c r="CC36" s="43"/>
      <c r="CD36" s="37"/>
      <c r="CE36" s="37">
        <v>1</v>
      </c>
      <c r="CF36" s="37"/>
      <c r="CG36" s="37"/>
      <c r="CH36" s="37">
        <v>8</v>
      </c>
      <c r="CI36" s="44">
        <v>14</v>
      </c>
      <c r="CJ36" s="44">
        <v>6</v>
      </c>
      <c r="CK36" s="45">
        <v>10</v>
      </c>
    </row>
    <row r="37" spans="1:89">
      <c r="A37" s="61">
        <v>34</v>
      </c>
      <c r="B37" s="66" t="s">
        <v>392</v>
      </c>
      <c r="C37" s="39">
        <f t="shared" si="1"/>
        <v>34</v>
      </c>
      <c r="D37" s="38" t="s">
        <v>1568</v>
      </c>
      <c r="E37" s="40">
        <f t="shared" si="0"/>
        <v>140</v>
      </c>
      <c r="F37" s="74">
        <f>IF(B37="東京･関東",IFERROR(SUMIFS(東北!$E$4:$E$1007,東北!$B$4:$B$1007,B37,東北!$D$4:$D$1007,D37)+SUMIFS(中･北!$E$4:$E$1149,中･北!$B$4:$B$1149,B37,中･北!$D$4:$D$1149,D37)+SUMIFS(九･沖!$E$4:$E$1004,九･沖!$B$4:$B$1004,B37,九･沖!$D$4:$D$1004,D37),""),"")</f>
        <v>21</v>
      </c>
      <c r="G37" s="40">
        <v>3</v>
      </c>
      <c r="H37" s="40"/>
      <c r="I37" s="40"/>
      <c r="J37" s="40">
        <v>2</v>
      </c>
      <c r="K37" s="40"/>
      <c r="L37" s="40"/>
      <c r="M37" s="40"/>
      <c r="N37" s="40">
        <v>1</v>
      </c>
      <c r="O37" s="40">
        <v>1</v>
      </c>
      <c r="P37" s="40">
        <v>2</v>
      </c>
      <c r="Q37" s="40">
        <v>1</v>
      </c>
      <c r="R37" s="40">
        <v>2</v>
      </c>
      <c r="S37" s="40">
        <v>2</v>
      </c>
      <c r="T37" s="40"/>
      <c r="U37" s="40"/>
      <c r="V37" s="40">
        <v>2</v>
      </c>
      <c r="W37" s="40">
        <v>1</v>
      </c>
      <c r="X37" s="40">
        <v>2</v>
      </c>
      <c r="Y37" s="40">
        <v>3</v>
      </c>
      <c r="Z37" s="40">
        <v>5</v>
      </c>
      <c r="AA37" s="40">
        <v>1</v>
      </c>
      <c r="AB37" s="40">
        <v>2</v>
      </c>
      <c r="AC37" s="40">
        <v>2</v>
      </c>
      <c r="AD37" s="40">
        <v>2</v>
      </c>
      <c r="AE37" s="40">
        <v>2</v>
      </c>
      <c r="AF37" s="40">
        <v>2</v>
      </c>
      <c r="AG37" s="40">
        <v>7</v>
      </c>
      <c r="AH37" s="40">
        <v>4</v>
      </c>
      <c r="AI37" s="40">
        <v>3</v>
      </c>
      <c r="AJ37" s="40">
        <v>1</v>
      </c>
      <c r="AK37" s="40">
        <v>1</v>
      </c>
      <c r="AL37" s="40">
        <v>2</v>
      </c>
      <c r="AM37" s="40">
        <v>3</v>
      </c>
      <c r="AN37" s="40">
        <v>3</v>
      </c>
      <c r="AO37" s="40">
        <v>4</v>
      </c>
      <c r="AP37" s="40">
        <v>7</v>
      </c>
      <c r="AQ37" s="40">
        <v>2</v>
      </c>
      <c r="AR37" s="40">
        <v>2</v>
      </c>
      <c r="AS37" s="40">
        <v>7</v>
      </c>
      <c r="AT37" s="40">
        <v>3</v>
      </c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>
        <v>1</v>
      </c>
      <c r="BO37" s="40">
        <v>1</v>
      </c>
      <c r="BP37" s="40"/>
      <c r="BQ37" s="40">
        <v>5</v>
      </c>
      <c r="BR37" s="40">
        <v>1</v>
      </c>
      <c r="BS37" s="40">
        <v>5</v>
      </c>
      <c r="BT37" s="40">
        <v>5</v>
      </c>
      <c r="BU37" s="40"/>
      <c r="BV37" s="40">
        <v>1</v>
      </c>
      <c r="BW37" s="40">
        <v>1</v>
      </c>
      <c r="BX37" s="40"/>
      <c r="BY37" s="40"/>
      <c r="BZ37" s="40">
        <v>1</v>
      </c>
      <c r="CA37" s="40">
        <v>1</v>
      </c>
      <c r="CB37" s="46">
        <v>1</v>
      </c>
      <c r="CC37" s="46"/>
      <c r="CD37" s="40">
        <v>1</v>
      </c>
      <c r="CE37" s="40"/>
      <c r="CF37" s="40">
        <v>1</v>
      </c>
      <c r="CG37" s="40">
        <v>1</v>
      </c>
      <c r="CH37" s="40"/>
      <c r="CI37" s="47">
        <v>2</v>
      </c>
      <c r="CJ37" s="47">
        <v>2</v>
      </c>
      <c r="CK37" s="48">
        <v>2</v>
      </c>
    </row>
    <row r="38" spans="1:89">
      <c r="A38" s="61">
        <v>35</v>
      </c>
      <c r="B38" s="66" t="s">
        <v>392</v>
      </c>
      <c r="C38" s="41">
        <f t="shared" si="1"/>
        <v>35</v>
      </c>
      <c r="D38" s="42" t="s">
        <v>146</v>
      </c>
      <c r="E38" s="37">
        <f t="shared" si="0"/>
        <v>139</v>
      </c>
      <c r="F38" s="73">
        <f>IF(B38="東京･関東",IFERROR(SUMIFS(東北!$E$4:$E$1007,東北!$B$4:$B$1007,B38,東北!$D$4:$D$1007,D38)+SUMIFS(中･北!$E$4:$E$1149,中･北!$B$4:$B$1149,B38,中･北!$D$4:$D$1149,D38)+SUMIFS(九･沖!$E$4:$E$1004,九･沖!$B$4:$B$1004,B38,九･沖!$D$4:$D$1004,D38),""),"")</f>
        <v>24</v>
      </c>
      <c r="G38" s="37"/>
      <c r="H38" s="37"/>
      <c r="I38" s="37">
        <v>2</v>
      </c>
      <c r="J38" s="37">
        <v>2</v>
      </c>
      <c r="K38" s="37">
        <v>1</v>
      </c>
      <c r="L38" s="37">
        <v>2</v>
      </c>
      <c r="M38" s="37">
        <v>2</v>
      </c>
      <c r="N38" s="37">
        <v>5</v>
      </c>
      <c r="O38" s="37">
        <v>2</v>
      </c>
      <c r="P38" s="37">
        <v>2</v>
      </c>
      <c r="Q38" s="37">
        <v>2</v>
      </c>
      <c r="R38" s="37">
        <v>1</v>
      </c>
      <c r="S38" s="37">
        <v>4</v>
      </c>
      <c r="T38" s="37"/>
      <c r="U38" s="37">
        <v>1</v>
      </c>
      <c r="V38" s="37">
        <v>4</v>
      </c>
      <c r="W38" s="37">
        <v>1</v>
      </c>
      <c r="X38" s="37">
        <v>4</v>
      </c>
      <c r="Y38" s="37">
        <v>2</v>
      </c>
      <c r="Z38" s="37">
        <v>1</v>
      </c>
      <c r="AA38" s="37">
        <v>2</v>
      </c>
      <c r="AB38" s="37">
        <v>2</v>
      </c>
      <c r="AC38" s="37">
        <v>1</v>
      </c>
      <c r="AD38" s="37">
        <v>1</v>
      </c>
      <c r="AE38" s="37">
        <v>1</v>
      </c>
      <c r="AF38" s="37">
        <v>1</v>
      </c>
      <c r="AG38" s="37"/>
      <c r="AH38" s="37"/>
      <c r="AI38" s="37">
        <v>2</v>
      </c>
      <c r="AJ38" s="37">
        <v>1</v>
      </c>
      <c r="AK38" s="37">
        <v>2</v>
      </c>
      <c r="AL38" s="37">
        <v>1</v>
      </c>
      <c r="AM38" s="37"/>
      <c r="AN38" s="37">
        <v>1</v>
      </c>
      <c r="AO38" s="37">
        <v>1</v>
      </c>
      <c r="AP38" s="37">
        <v>3</v>
      </c>
      <c r="AQ38" s="37">
        <v>1</v>
      </c>
      <c r="AR38" s="37"/>
      <c r="AS38" s="37"/>
      <c r="AT38" s="37">
        <v>1</v>
      </c>
      <c r="AU38" s="37">
        <v>1</v>
      </c>
      <c r="AV38" s="37"/>
      <c r="AW38" s="37"/>
      <c r="AX38" s="37">
        <v>1</v>
      </c>
      <c r="AY38" s="37">
        <v>3</v>
      </c>
      <c r="AZ38" s="37"/>
      <c r="BA38" s="37"/>
      <c r="BB38" s="37">
        <v>3</v>
      </c>
      <c r="BC38" s="37">
        <v>5</v>
      </c>
      <c r="BD38" s="37"/>
      <c r="BE38" s="37">
        <v>1</v>
      </c>
      <c r="BF38" s="37">
        <v>7</v>
      </c>
      <c r="BG38" s="37">
        <v>1</v>
      </c>
      <c r="BH38" s="37">
        <v>1</v>
      </c>
      <c r="BI38" s="37">
        <v>1</v>
      </c>
      <c r="BJ38" s="37">
        <v>3</v>
      </c>
      <c r="BK38" s="37">
        <v>7</v>
      </c>
      <c r="BL38" s="37">
        <v>1</v>
      </c>
      <c r="BM38" s="37"/>
      <c r="BN38" s="37">
        <v>1</v>
      </c>
      <c r="BO38" s="37">
        <v>1</v>
      </c>
      <c r="BP38" s="37">
        <v>1</v>
      </c>
      <c r="BQ38" s="37">
        <v>1</v>
      </c>
      <c r="BR38" s="37">
        <v>1</v>
      </c>
      <c r="BS38" s="37">
        <v>1</v>
      </c>
      <c r="BT38" s="37"/>
      <c r="BU38" s="37"/>
      <c r="BV38" s="37">
        <v>1</v>
      </c>
      <c r="BW38" s="37"/>
      <c r="BX38" s="37"/>
      <c r="BY38" s="37"/>
      <c r="BZ38" s="37">
        <v>1</v>
      </c>
      <c r="CA38" s="37"/>
      <c r="CB38" s="43">
        <v>1</v>
      </c>
      <c r="CC38" s="43"/>
      <c r="CD38" s="37"/>
      <c r="CE38" s="37"/>
      <c r="CF38" s="37"/>
      <c r="CG38" s="37"/>
      <c r="CH38" s="37">
        <v>4</v>
      </c>
      <c r="CI38" s="44">
        <v>2</v>
      </c>
      <c r="CJ38" s="44">
        <v>2</v>
      </c>
      <c r="CK38" s="45">
        <v>4</v>
      </c>
    </row>
    <row r="39" spans="1:89">
      <c r="A39" s="61">
        <v>36</v>
      </c>
      <c r="B39" s="66" t="s">
        <v>392</v>
      </c>
      <c r="C39" s="39">
        <f t="shared" si="1"/>
        <v>36</v>
      </c>
      <c r="D39" s="38" t="s">
        <v>1569</v>
      </c>
      <c r="E39" s="40">
        <f t="shared" si="0"/>
        <v>135</v>
      </c>
      <c r="F39" s="74">
        <f>IF(B39="東京･関東",IFERROR(SUMIFS(東北!$E$4:$E$1007,東北!$B$4:$B$1007,B39,東北!$D$4:$D$1007,D39)+SUMIFS(中･北!$E$4:$E$1149,中･北!$B$4:$B$1149,B39,中･北!$D$4:$D$1149,D39)+SUMIFS(九･沖!$E$4:$E$1004,九･沖!$B$4:$B$1004,B39,九･沖!$D$4:$D$1004,D39),""),"")</f>
        <v>19</v>
      </c>
      <c r="G39" s="40">
        <v>2</v>
      </c>
      <c r="H39" s="40">
        <v>2</v>
      </c>
      <c r="I39" s="40">
        <v>3</v>
      </c>
      <c r="J39" s="40">
        <v>7</v>
      </c>
      <c r="K39" s="40">
        <v>2</v>
      </c>
      <c r="L39" s="40">
        <v>3</v>
      </c>
      <c r="M39" s="40">
        <v>1</v>
      </c>
      <c r="N39" s="40">
        <v>1</v>
      </c>
      <c r="O39" s="40">
        <v>3</v>
      </c>
      <c r="P39" s="40">
        <v>1</v>
      </c>
      <c r="Q39" s="40"/>
      <c r="R39" s="40">
        <v>3</v>
      </c>
      <c r="S39" s="40"/>
      <c r="T39" s="40"/>
      <c r="U39" s="40">
        <v>3</v>
      </c>
      <c r="V39" s="40">
        <v>1</v>
      </c>
      <c r="W39" s="40">
        <v>7</v>
      </c>
      <c r="X39" s="40"/>
      <c r="Y39" s="40"/>
      <c r="Z39" s="40"/>
      <c r="AA39" s="40"/>
      <c r="AB39" s="40"/>
      <c r="AC39" s="40">
        <v>3</v>
      </c>
      <c r="AD39" s="40"/>
      <c r="AE39" s="40"/>
      <c r="AF39" s="40"/>
      <c r="AG39" s="40">
        <v>1</v>
      </c>
      <c r="AH39" s="40"/>
      <c r="AI39" s="40">
        <v>3</v>
      </c>
      <c r="AJ39" s="40">
        <v>7</v>
      </c>
      <c r="AK39" s="40">
        <v>7</v>
      </c>
      <c r="AL39" s="40">
        <v>3</v>
      </c>
      <c r="AM39" s="40">
        <v>3</v>
      </c>
      <c r="AN39" s="40">
        <v>3</v>
      </c>
      <c r="AO39" s="40">
        <v>3</v>
      </c>
      <c r="AP39" s="40">
        <v>7</v>
      </c>
      <c r="AQ39" s="40"/>
      <c r="AR39" s="40">
        <v>1</v>
      </c>
      <c r="AS39" s="40">
        <v>1</v>
      </c>
      <c r="AT39" s="40">
        <v>1</v>
      </c>
      <c r="AU39" s="40"/>
      <c r="AV39" s="40"/>
      <c r="AW39" s="40"/>
      <c r="AX39" s="40"/>
      <c r="AY39" s="40"/>
      <c r="AZ39" s="40">
        <v>3</v>
      </c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>
        <v>1</v>
      </c>
      <c r="BW39" s="40"/>
      <c r="BX39" s="40"/>
      <c r="BY39" s="40"/>
      <c r="BZ39" s="40"/>
      <c r="CA39" s="40"/>
      <c r="CB39" s="46">
        <v>1</v>
      </c>
      <c r="CC39" s="46">
        <v>3</v>
      </c>
      <c r="CD39" s="40"/>
      <c r="CE39" s="40">
        <v>7</v>
      </c>
      <c r="CF39" s="40">
        <v>1</v>
      </c>
      <c r="CG39" s="40"/>
      <c r="CH39" s="40">
        <v>2</v>
      </c>
      <c r="CI39" s="47">
        <v>2</v>
      </c>
      <c r="CJ39" s="47">
        <v>8</v>
      </c>
      <c r="CK39" s="48">
        <v>6</v>
      </c>
    </row>
    <row r="40" spans="1:89">
      <c r="A40" s="61">
        <v>37</v>
      </c>
      <c r="B40" s="66" t="s">
        <v>392</v>
      </c>
      <c r="C40" s="41">
        <f t="shared" si="1"/>
        <v>37</v>
      </c>
      <c r="D40" s="42" t="s">
        <v>1570</v>
      </c>
      <c r="E40" s="37">
        <f t="shared" si="0"/>
        <v>133</v>
      </c>
      <c r="F40" s="73">
        <f>IF(B40="東京･関東",IFERROR(SUMIFS(東北!$E$4:$E$1007,東北!$B$4:$B$1007,B40,東北!$D$4:$D$1007,D40)+SUMIFS(中･北!$E$4:$E$1149,中･北!$B$4:$B$1149,B40,中･北!$D$4:$D$1149,D40)+SUMIFS(九･沖!$E$4:$E$1004,九･沖!$B$4:$B$1004,B40,九･沖!$D$4:$D$1004,D40),""),"")</f>
        <v>26</v>
      </c>
      <c r="G40" s="37">
        <v>3</v>
      </c>
      <c r="H40" s="37">
        <v>1</v>
      </c>
      <c r="I40" s="37">
        <v>2</v>
      </c>
      <c r="J40" s="37">
        <v>1</v>
      </c>
      <c r="K40" s="37">
        <v>1</v>
      </c>
      <c r="L40" s="37">
        <v>1</v>
      </c>
      <c r="M40" s="37">
        <v>7</v>
      </c>
      <c r="N40" s="37">
        <v>2</v>
      </c>
      <c r="O40" s="37">
        <v>1</v>
      </c>
      <c r="P40" s="37">
        <v>3</v>
      </c>
      <c r="Q40" s="37">
        <v>1</v>
      </c>
      <c r="R40" s="37">
        <v>2</v>
      </c>
      <c r="S40" s="37">
        <v>2</v>
      </c>
      <c r="T40" s="37">
        <v>2</v>
      </c>
      <c r="U40" s="37"/>
      <c r="V40" s="37">
        <v>1</v>
      </c>
      <c r="W40" s="37">
        <v>2</v>
      </c>
      <c r="X40" s="37">
        <v>2</v>
      </c>
      <c r="Y40" s="37">
        <v>1</v>
      </c>
      <c r="Z40" s="37">
        <v>1</v>
      </c>
      <c r="AA40" s="37">
        <v>1</v>
      </c>
      <c r="AB40" s="37">
        <v>1</v>
      </c>
      <c r="AC40" s="37">
        <v>3</v>
      </c>
      <c r="AD40" s="37">
        <v>2</v>
      </c>
      <c r="AE40" s="37">
        <v>1</v>
      </c>
      <c r="AF40" s="37">
        <v>3</v>
      </c>
      <c r="AG40" s="37">
        <v>1</v>
      </c>
      <c r="AH40" s="37">
        <v>3</v>
      </c>
      <c r="AI40" s="37">
        <v>1</v>
      </c>
      <c r="AJ40" s="37">
        <v>5</v>
      </c>
      <c r="AK40" s="37">
        <v>2</v>
      </c>
      <c r="AL40" s="37">
        <v>4</v>
      </c>
      <c r="AM40" s="37">
        <v>1</v>
      </c>
      <c r="AN40" s="37">
        <v>2</v>
      </c>
      <c r="AO40" s="37">
        <v>3</v>
      </c>
      <c r="AP40" s="37">
        <v>1</v>
      </c>
      <c r="AQ40" s="37">
        <v>2</v>
      </c>
      <c r="AR40" s="37">
        <v>1</v>
      </c>
      <c r="AS40" s="37">
        <v>3</v>
      </c>
      <c r="AT40" s="37">
        <v>1</v>
      </c>
      <c r="AU40" s="37"/>
      <c r="AV40" s="37"/>
      <c r="AW40" s="37"/>
      <c r="AX40" s="37"/>
      <c r="AY40" s="37"/>
      <c r="AZ40" s="37"/>
      <c r="BA40" s="37"/>
      <c r="BB40" s="37">
        <v>1</v>
      </c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>
        <v>1</v>
      </c>
      <c r="BR40" s="37"/>
      <c r="BS40" s="37"/>
      <c r="BT40" s="37">
        <v>1</v>
      </c>
      <c r="BU40" s="37"/>
      <c r="BV40" s="37"/>
      <c r="BW40" s="37"/>
      <c r="BX40" s="37">
        <v>1</v>
      </c>
      <c r="BY40" s="37"/>
      <c r="BZ40" s="37"/>
      <c r="CA40" s="37">
        <v>1</v>
      </c>
      <c r="CB40" s="43"/>
      <c r="CC40" s="43">
        <v>1</v>
      </c>
      <c r="CD40" s="37">
        <v>3</v>
      </c>
      <c r="CE40" s="37">
        <v>1</v>
      </c>
      <c r="CF40" s="37">
        <v>1</v>
      </c>
      <c r="CG40" s="37">
        <v>3</v>
      </c>
      <c r="CH40" s="37">
        <v>2</v>
      </c>
      <c r="CI40" s="44">
        <v>2</v>
      </c>
      <c r="CJ40" s="44">
        <v>4</v>
      </c>
      <c r="CK40" s="45">
        <v>8</v>
      </c>
    </row>
    <row r="41" spans="1:89">
      <c r="A41" s="61">
        <v>38</v>
      </c>
      <c r="B41" s="66" t="s">
        <v>392</v>
      </c>
      <c r="C41" s="39">
        <f t="shared" si="1"/>
        <v>38</v>
      </c>
      <c r="D41" s="38" t="s">
        <v>389</v>
      </c>
      <c r="E41" s="40">
        <f t="shared" si="0"/>
        <v>131</v>
      </c>
      <c r="F41" s="74">
        <f>IF(B41="東京･関東",IFERROR(SUMIFS(東北!$E$4:$E$1007,東北!$B$4:$B$1007,B41,東北!$D$4:$D$1007,D41)+SUMIFS(中･北!$E$4:$E$1149,中･北!$B$4:$B$1149,B41,中･北!$D$4:$D$1149,D41)+SUMIFS(九･沖!$E$4:$E$1004,九･沖!$B$4:$B$1004,B41,九･沖!$D$4:$D$1004,D41),""),"")</f>
        <v>14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>
        <v>5</v>
      </c>
      <c r="X41" s="40">
        <v>3</v>
      </c>
      <c r="Y41" s="40">
        <v>1</v>
      </c>
      <c r="Z41" s="40"/>
      <c r="AA41" s="40">
        <v>2</v>
      </c>
      <c r="AB41" s="40">
        <v>2</v>
      </c>
      <c r="AC41" s="40">
        <v>1</v>
      </c>
      <c r="AD41" s="40">
        <v>4</v>
      </c>
      <c r="AE41" s="40">
        <v>1</v>
      </c>
      <c r="AF41" s="40">
        <v>1</v>
      </c>
      <c r="AG41" s="40">
        <v>5</v>
      </c>
      <c r="AH41" s="40">
        <v>3</v>
      </c>
      <c r="AI41" s="40">
        <v>1</v>
      </c>
      <c r="AJ41" s="40">
        <v>3</v>
      </c>
      <c r="AK41" s="40">
        <v>2</v>
      </c>
      <c r="AL41" s="40">
        <v>2</v>
      </c>
      <c r="AM41" s="40">
        <v>2</v>
      </c>
      <c r="AN41" s="40">
        <v>1</v>
      </c>
      <c r="AO41" s="40">
        <v>4</v>
      </c>
      <c r="AP41" s="40">
        <v>1</v>
      </c>
      <c r="AQ41" s="40">
        <v>4</v>
      </c>
      <c r="AR41" s="40">
        <v>4</v>
      </c>
      <c r="AS41" s="40">
        <v>4</v>
      </c>
      <c r="AT41" s="40">
        <v>4</v>
      </c>
      <c r="AU41" s="40">
        <v>1</v>
      </c>
      <c r="AV41" s="40">
        <v>1</v>
      </c>
      <c r="AW41" s="40"/>
      <c r="AX41" s="40">
        <v>1</v>
      </c>
      <c r="AY41" s="40"/>
      <c r="AZ41" s="40"/>
      <c r="BA41" s="40">
        <v>7</v>
      </c>
      <c r="BB41" s="40"/>
      <c r="BC41" s="40"/>
      <c r="BD41" s="40"/>
      <c r="BE41" s="40">
        <v>7</v>
      </c>
      <c r="BF41" s="40"/>
      <c r="BG41" s="40">
        <v>1</v>
      </c>
      <c r="BH41" s="40">
        <v>1</v>
      </c>
      <c r="BI41" s="40">
        <v>1</v>
      </c>
      <c r="BJ41" s="40"/>
      <c r="BK41" s="40"/>
      <c r="BL41" s="40"/>
      <c r="BM41" s="40">
        <v>7</v>
      </c>
      <c r="BN41" s="40">
        <v>1</v>
      </c>
      <c r="BO41" s="40">
        <v>1</v>
      </c>
      <c r="BP41" s="40"/>
      <c r="BQ41" s="40"/>
      <c r="BR41" s="40">
        <v>7</v>
      </c>
      <c r="BS41" s="40"/>
      <c r="BT41" s="40"/>
      <c r="BU41" s="40"/>
      <c r="BV41" s="40"/>
      <c r="BW41" s="40"/>
      <c r="BX41" s="40"/>
      <c r="BY41" s="40"/>
      <c r="BZ41" s="40">
        <v>1</v>
      </c>
      <c r="CA41" s="40"/>
      <c r="CB41" s="46"/>
      <c r="CC41" s="46"/>
      <c r="CD41" s="40">
        <v>5</v>
      </c>
      <c r="CE41" s="40">
        <v>1</v>
      </c>
      <c r="CF41" s="40"/>
      <c r="CG41" s="40"/>
      <c r="CH41" s="40">
        <v>2</v>
      </c>
      <c r="CI41" s="47">
        <v>2</v>
      </c>
      <c r="CJ41" s="47">
        <v>8</v>
      </c>
      <c r="CK41" s="48">
        <v>2</v>
      </c>
    </row>
    <row r="42" spans="1:89">
      <c r="A42" s="61">
        <v>39</v>
      </c>
      <c r="B42" s="66" t="s">
        <v>392</v>
      </c>
      <c r="C42" s="41">
        <f t="shared" si="1"/>
        <v>39</v>
      </c>
      <c r="D42" s="42" t="s">
        <v>134</v>
      </c>
      <c r="E42" s="37">
        <f t="shared" si="0"/>
        <v>130</v>
      </c>
      <c r="F42" s="73">
        <f>IF(B42="東京･関東",IFERROR(SUMIFS(東北!$E$4:$E$1007,東北!$B$4:$B$1007,B42,東北!$D$4:$D$1007,D42)+SUMIFS(中･北!$E$4:$E$1149,中･北!$B$4:$B$1149,B42,中･北!$D$4:$D$1149,D42)+SUMIFS(九･沖!$E$4:$E$1004,九･沖!$B$4:$B$1004,B42,九･沖!$D$4:$D$1004,D42),""),"")</f>
        <v>1</v>
      </c>
      <c r="G42" s="37">
        <v>2</v>
      </c>
      <c r="H42" s="37">
        <v>1</v>
      </c>
      <c r="I42" s="37">
        <v>1</v>
      </c>
      <c r="J42" s="37">
        <v>2</v>
      </c>
      <c r="K42" s="37">
        <v>1</v>
      </c>
      <c r="L42" s="37">
        <v>1</v>
      </c>
      <c r="M42" s="37">
        <v>1</v>
      </c>
      <c r="N42" s="37">
        <v>2</v>
      </c>
      <c r="O42" s="37">
        <v>1</v>
      </c>
      <c r="P42" s="37">
        <v>1</v>
      </c>
      <c r="Q42" s="37">
        <v>1</v>
      </c>
      <c r="R42" s="37">
        <v>2</v>
      </c>
      <c r="S42" s="37">
        <v>4</v>
      </c>
      <c r="T42" s="37">
        <v>1</v>
      </c>
      <c r="U42" s="37">
        <v>3</v>
      </c>
      <c r="V42" s="37">
        <v>1</v>
      </c>
      <c r="W42" s="37">
        <v>1</v>
      </c>
      <c r="X42" s="37">
        <v>5</v>
      </c>
      <c r="Y42" s="37">
        <v>2</v>
      </c>
      <c r="Z42" s="37">
        <v>3</v>
      </c>
      <c r="AA42" s="37">
        <v>3</v>
      </c>
      <c r="AB42" s="37">
        <v>3</v>
      </c>
      <c r="AC42" s="37">
        <v>5</v>
      </c>
      <c r="AD42" s="37">
        <v>1</v>
      </c>
      <c r="AE42" s="37">
        <v>1</v>
      </c>
      <c r="AF42" s="37">
        <v>1</v>
      </c>
      <c r="AG42" s="37">
        <v>1</v>
      </c>
      <c r="AH42" s="37">
        <v>1</v>
      </c>
      <c r="AI42" s="37">
        <v>2</v>
      </c>
      <c r="AJ42" s="37">
        <v>4</v>
      </c>
      <c r="AK42" s="37">
        <v>4</v>
      </c>
      <c r="AL42" s="37">
        <v>7</v>
      </c>
      <c r="AM42" s="37">
        <v>3</v>
      </c>
      <c r="AN42" s="37">
        <v>1</v>
      </c>
      <c r="AO42" s="37">
        <v>1</v>
      </c>
      <c r="AP42" s="37">
        <v>1</v>
      </c>
      <c r="AQ42" s="37">
        <v>3</v>
      </c>
      <c r="AR42" s="37">
        <v>1</v>
      </c>
      <c r="AS42" s="37">
        <v>2</v>
      </c>
      <c r="AT42" s="37">
        <v>2</v>
      </c>
      <c r="AU42" s="37">
        <v>1</v>
      </c>
      <c r="AV42" s="37"/>
      <c r="AW42" s="37">
        <v>1</v>
      </c>
      <c r="AX42" s="37"/>
      <c r="AY42" s="37"/>
      <c r="AZ42" s="37">
        <v>1</v>
      </c>
      <c r="BA42" s="37"/>
      <c r="BB42" s="37">
        <v>7</v>
      </c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>
        <v>1</v>
      </c>
      <c r="BO42" s="37"/>
      <c r="BP42" s="37"/>
      <c r="BQ42" s="37"/>
      <c r="BR42" s="37"/>
      <c r="BS42" s="37"/>
      <c r="BT42" s="37"/>
      <c r="BU42" s="37"/>
      <c r="BV42" s="37">
        <v>1</v>
      </c>
      <c r="BW42" s="37"/>
      <c r="BX42" s="37"/>
      <c r="BY42" s="37"/>
      <c r="BZ42" s="37"/>
      <c r="CA42" s="37">
        <v>1</v>
      </c>
      <c r="CB42" s="43"/>
      <c r="CC42" s="43">
        <v>1</v>
      </c>
      <c r="CD42" s="37"/>
      <c r="CE42" s="37"/>
      <c r="CF42" s="37"/>
      <c r="CG42" s="37"/>
      <c r="CH42" s="37">
        <v>6</v>
      </c>
      <c r="CI42" s="44">
        <v>10</v>
      </c>
      <c r="CJ42" s="44">
        <v>2</v>
      </c>
      <c r="CK42" s="45">
        <v>14</v>
      </c>
    </row>
    <row r="43" spans="1:89">
      <c r="A43" s="61">
        <v>40</v>
      </c>
      <c r="B43" s="66" t="s">
        <v>392</v>
      </c>
      <c r="C43" s="39">
        <f t="shared" si="1"/>
        <v>40</v>
      </c>
      <c r="D43" s="38" t="s">
        <v>1571</v>
      </c>
      <c r="E43" s="40">
        <f t="shared" si="0"/>
        <v>127</v>
      </c>
      <c r="F43" s="74">
        <f>IF(B43="東京･関東",IFERROR(SUMIFS(東北!$E$4:$E$1007,東北!$B$4:$B$1007,B43,東北!$D$4:$D$1007,D43)+SUMIFS(中･北!$E$4:$E$1149,中･北!$B$4:$B$1149,B43,中･北!$D$4:$D$1149,D43)+SUMIFS(九･沖!$E$4:$E$1004,九･沖!$B$4:$B$1004,B43,九･沖!$D$4:$D$1004,D43),""),"")</f>
        <v>28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>
        <v>7</v>
      </c>
      <c r="V43" s="40"/>
      <c r="W43" s="40"/>
      <c r="X43" s="40"/>
      <c r="Y43" s="40"/>
      <c r="Z43" s="40">
        <v>4</v>
      </c>
      <c r="AA43" s="40">
        <v>4</v>
      </c>
      <c r="AB43" s="40"/>
      <c r="AC43" s="40"/>
      <c r="AD43" s="40"/>
      <c r="AE43" s="40">
        <v>2</v>
      </c>
      <c r="AF43" s="40">
        <v>2</v>
      </c>
      <c r="AG43" s="40">
        <v>1</v>
      </c>
      <c r="AH43" s="40">
        <v>3</v>
      </c>
      <c r="AI43" s="40">
        <v>5</v>
      </c>
      <c r="AJ43" s="40">
        <v>2</v>
      </c>
      <c r="AK43" s="40">
        <v>1</v>
      </c>
      <c r="AL43" s="40">
        <v>2</v>
      </c>
      <c r="AM43" s="40">
        <v>2</v>
      </c>
      <c r="AN43" s="40">
        <v>5</v>
      </c>
      <c r="AO43" s="40">
        <v>5</v>
      </c>
      <c r="AP43" s="40">
        <v>3</v>
      </c>
      <c r="AQ43" s="40">
        <v>7</v>
      </c>
      <c r="AR43" s="40">
        <v>1</v>
      </c>
      <c r="AS43" s="40">
        <v>2</v>
      </c>
      <c r="AT43" s="40">
        <v>3</v>
      </c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>
        <v>1</v>
      </c>
      <c r="BL43" s="40"/>
      <c r="BM43" s="40"/>
      <c r="BN43" s="40">
        <v>5</v>
      </c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>
        <v>5</v>
      </c>
      <c r="BZ43" s="40"/>
      <c r="CA43" s="40">
        <v>1</v>
      </c>
      <c r="CB43" s="46"/>
      <c r="CC43" s="46">
        <v>5</v>
      </c>
      <c r="CD43" s="40">
        <v>1</v>
      </c>
      <c r="CE43" s="40">
        <v>1</v>
      </c>
      <c r="CF43" s="40">
        <v>1</v>
      </c>
      <c r="CG43" s="40"/>
      <c r="CH43" s="40">
        <v>4</v>
      </c>
      <c r="CI43" s="47">
        <v>6</v>
      </c>
      <c r="CJ43" s="47">
        <v>2</v>
      </c>
      <c r="CK43" s="48">
        <v>6</v>
      </c>
    </row>
    <row r="44" spans="1:89">
      <c r="A44" s="61">
        <v>41</v>
      </c>
      <c r="B44" s="66" t="s">
        <v>392</v>
      </c>
      <c r="C44" s="41">
        <f t="shared" si="1"/>
        <v>41</v>
      </c>
      <c r="D44" s="42" t="s">
        <v>1572</v>
      </c>
      <c r="E44" s="37">
        <f t="shared" si="0"/>
        <v>126</v>
      </c>
      <c r="F44" s="73">
        <f>IF(B44="東京･関東",IFERROR(SUMIFS(東北!$E$4:$E$1007,東北!$B$4:$B$1007,B44,東北!$D$4:$D$1007,D44)+SUMIFS(中･北!$E$4:$E$1149,中･北!$B$4:$B$1149,B44,中･北!$D$4:$D$1149,D44)+SUMIFS(九･沖!$E$4:$E$1004,九･沖!$B$4:$B$1004,B44,九･沖!$D$4:$D$1004,D44),""),"")</f>
        <v>32</v>
      </c>
      <c r="G44" s="37"/>
      <c r="H44" s="37">
        <v>2</v>
      </c>
      <c r="I44" s="37">
        <v>2</v>
      </c>
      <c r="J44" s="37">
        <v>3</v>
      </c>
      <c r="K44" s="37"/>
      <c r="L44" s="37"/>
      <c r="M44" s="37">
        <v>3</v>
      </c>
      <c r="N44" s="37">
        <v>3</v>
      </c>
      <c r="O44" s="37">
        <v>2</v>
      </c>
      <c r="P44" s="37">
        <v>2</v>
      </c>
      <c r="Q44" s="37"/>
      <c r="R44" s="37">
        <v>3</v>
      </c>
      <c r="S44" s="37">
        <v>1</v>
      </c>
      <c r="T44" s="37"/>
      <c r="U44" s="37">
        <v>2</v>
      </c>
      <c r="V44" s="37">
        <v>3</v>
      </c>
      <c r="W44" s="37">
        <v>2</v>
      </c>
      <c r="X44" s="37"/>
      <c r="Y44" s="37"/>
      <c r="Z44" s="37">
        <v>1</v>
      </c>
      <c r="AA44" s="37">
        <v>1</v>
      </c>
      <c r="AB44" s="37">
        <v>4</v>
      </c>
      <c r="AC44" s="37">
        <v>1</v>
      </c>
      <c r="AD44" s="37">
        <v>1</v>
      </c>
      <c r="AE44" s="37">
        <v>3</v>
      </c>
      <c r="AF44" s="37">
        <v>2</v>
      </c>
      <c r="AG44" s="37">
        <v>1</v>
      </c>
      <c r="AH44" s="37">
        <v>1</v>
      </c>
      <c r="AI44" s="37">
        <v>1</v>
      </c>
      <c r="AJ44" s="37">
        <v>2</v>
      </c>
      <c r="AK44" s="37"/>
      <c r="AL44" s="37">
        <v>1</v>
      </c>
      <c r="AM44" s="37"/>
      <c r="AN44" s="37">
        <v>2</v>
      </c>
      <c r="AO44" s="37">
        <v>2</v>
      </c>
      <c r="AP44" s="37">
        <v>2</v>
      </c>
      <c r="AQ44" s="37">
        <v>1</v>
      </c>
      <c r="AR44" s="37">
        <v>1</v>
      </c>
      <c r="AS44" s="37"/>
      <c r="AT44" s="37">
        <v>4</v>
      </c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>
        <v>1</v>
      </c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43">
        <v>1</v>
      </c>
      <c r="CC44" s="43">
        <v>1</v>
      </c>
      <c r="CD44" s="37"/>
      <c r="CE44" s="37">
        <v>1</v>
      </c>
      <c r="CF44" s="37">
        <v>3</v>
      </c>
      <c r="CG44" s="37"/>
      <c r="CH44" s="37">
        <v>6</v>
      </c>
      <c r="CI44" s="44">
        <v>8</v>
      </c>
      <c r="CJ44" s="44">
        <v>6</v>
      </c>
      <c r="CK44" s="45">
        <v>8</v>
      </c>
    </row>
    <row r="45" spans="1:89">
      <c r="A45" s="61">
        <v>42</v>
      </c>
      <c r="B45" s="66" t="s">
        <v>392</v>
      </c>
      <c r="C45" s="39">
        <f t="shared" si="1"/>
        <v>42</v>
      </c>
      <c r="D45" s="38" t="s">
        <v>1573</v>
      </c>
      <c r="E45" s="40">
        <f t="shared" si="0"/>
        <v>125</v>
      </c>
      <c r="F45" s="74">
        <f>IF(B45="東京･関東",IFERROR(SUMIFS(東北!$E$4:$E$1007,東北!$B$4:$B$1007,B45,東北!$D$4:$D$1007,D45)+SUMIFS(中･北!$E$4:$E$1149,中･北!$B$4:$B$1149,B45,中･北!$D$4:$D$1149,D45)+SUMIFS(九･沖!$E$4:$E$1004,九･沖!$B$4:$B$1004,B45,九･沖!$D$4:$D$1004,D45),""),"")</f>
        <v>3</v>
      </c>
      <c r="G45" s="40">
        <v>2</v>
      </c>
      <c r="H45" s="40">
        <v>1</v>
      </c>
      <c r="I45" s="40"/>
      <c r="J45" s="40"/>
      <c r="K45" s="40">
        <v>2</v>
      </c>
      <c r="L45" s="40">
        <v>3</v>
      </c>
      <c r="M45" s="40">
        <v>2</v>
      </c>
      <c r="N45" s="40">
        <v>1</v>
      </c>
      <c r="O45" s="40">
        <v>5</v>
      </c>
      <c r="P45" s="40"/>
      <c r="Q45" s="40"/>
      <c r="R45" s="40"/>
      <c r="S45" s="40"/>
      <c r="T45" s="40"/>
      <c r="U45" s="40"/>
      <c r="V45" s="40"/>
      <c r="W45" s="40"/>
      <c r="X45" s="40"/>
      <c r="Y45" s="40">
        <v>2</v>
      </c>
      <c r="Z45" s="40"/>
      <c r="AA45" s="40">
        <v>4</v>
      </c>
      <c r="AB45" s="40">
        <v>3</v>
      </c>
      <c r="AC45" s="40">
        <v>5</v>
      </c>
      <c r="AD45" s="40">
        <v>3</v>
      </c>
      <c r="AE45" s="40">
        <v>3</v>
      </c>
      <c r="AF45" s="40"/>
      <c r="AG45" s="40">
        <v>4</v>
      </c>
      <c r="AH45" s="40">
        <v>4</v>
      </c>
      <c r="AI45" s="40">
        <v>2</v>
      </c>
      <c r="AJ45" s="40">
        <v>2</v>
      </c>
      <c r="AK45" s="40">
        <v>1</v>
      </c>
      <c r="AL45" s="40">
        <v>5</v>
      </c>
      <c r="AM45" s="40">
        <v>3</v>
      </c>
      <c r="AN45" s="40"/>
      <c r="AO45" s="40">
        <v>2</v>
      </c>
      <c r="AP45" s="40"/>
      <c r="AQ45" s="40">
        <v>3</v>
      </c>
      <c r="AR45" s="40">
        <v>1</v>
      </c>
      <c r="AS45" s="40">
        <v>1</v>
      </c>
      <c r="AT45" s="40">
        <v>7</v>
      </c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>
        <v>1</v>
      </c>
      <c r="BP45" s="40">
        <v>1</v>
      </c>
      <c r="BQ45" s="40"/>
      <c r="BR45" s="40"/>
      <c r="BS45" s="40"/>
      <c r="BT45" s="40"/>
      <c r="BU45" s="40"/>
      <c r="BV45" s="40">
        <v>1</v>
      </c>
      <c r="BW45" s="40"/>
      <c r="BX45" s="40"/>
      <c r="BY45" s="40">
        <v>1</v>
      </c>
      <c r="BZ45" s="40"/>
      <c r="CA45" s="40">
        <v>1</v>
      </c>
      <c r="CB45" s="46"/>
      <c r="CC45" s="46">
        <v>1</v>
      </c>
      <c r="CD45" s="40">
        <v>3</v>
      </c>
      <c r="CE45" s="40">
        <v>1</v>
      </c>
      <c r="CF45" s="40"/>
      <c r="CG45" s="40">
        <v>5</v>
      </c>
      <c r="CH45" s="40">
        <v>8</v>
      </c>
      <c r="CI45" s="47">
        <v>14</v>
      </c>
      <c r="CJ45" s="47">
        <v>6</v>
      </c>
      <c r="CK45" s="48">
        <v>8</v>
      </c>
    </row>
    <row r="46" spans="1:89">
      <c r="A46" s="61">
        <v>43</v>
      </c>
      <c r="B46" s="66" t="s">
        <v>392</v>
      </c>
      <c r="C46" s="41">
        <f t="shared" si="1"/>
        <v>43</v>
      </c>
      <c r="D46" s="42" t="s">
        <v>1574</v>
      </c>
      <c r="E46" s="37">
        <f t="shared" si="0"/>
        <v>124</v>
      </c>
      <c r="F46" s="73">
        <f>IF(B46="東京･関東",IFERROR(SUMIFS(東北!$E$4:$E$1007,東北!$B$4:$B$1007,B46,東北!$D$4:$D$1007,D46)+SUMIFS(中･北!$E$4:$E$1149,中･北!$B$4:$B$1149,B46,中･北!$D$4:$D$1149,D46)+SUMIFS(九･沖!$E$4:$E$1004,九･沖!$B$4:$B$1004,B46,九･沖!$D$4:$D$1004,D46),""),"")</f>
        <v>0</v>
      </c>
      <c r="G46" s="37">
        <v>3</v>
      </c>
      <c r="H46" s="37"/>
      <c r="I46" s="37">
        <v>2</v>
      </c>
      <c r="J46" s="37">
        <v>3</v>
      </c>
      <c r="K46" s="37">
        <v>2</v>
      </c>
      <c r="L46" s="37">
        <v>2</v>
      </c>
      <c r="M46" s="37">
        <v>4</v>
      </c>
      <c r="N46" s="37">
        <v>7</v>
      </c>
      <c r="O46" s="37">
        <v>2</v>
      </c>
      <c r="P46" s="37">
        <v>2</v>
      </c>
      <c r="Q46" s="37">
        <v>3</v>
      </c>
      <c r="R46" s="37">
        <v>2</v>
      </c>
      <c r="S46" s="37">
        <v>3</v>
      </c>
      <c r="T46" s="37">
        <v>1</v>
      </c>
      <c r="U46" s="37">
        <v>7</v>
      </c>
      <c r="V46" s="37">
        <v>2</v>
      </c>
      <c r="W46" s="37">
        <v>3</v>
      </c>
      <c r="X46" s="37">
        <v>2</v>
      </c>
      <c r="Y46" s="37">
        <v>2</v>
      </c>
      <c r="Z46" s="37">
        <v>4</v>
      </c>
      <c r="AA46" s="37">
        <v>4</v>
      </c>
      <c r="AB46" s="37">
        <v>2</v>
      </c>
      <c r="AC46" s="37"/>
      <c r="AD46" s="37">
        <v>1</v>
      </c>
      <c r="AE46" s="37">
        <v>1</v>
      </c>
      <c r="AF46" s="37">
        <v>2</v>
      </c>
      <c r="AG46" s="37">
        <v>2</v>
      </c>
      <c r="AH46" s="37">
        <v>3</v>
      </c>
      <c r="AI46" s="37">
        <v>5</v>
      </c>
      <c r="AJ46" s="37">
        <v>1</v>
      </c>
      <c r="AK46" s="37">
        <v>4</v>
      </c>
      <c r="AL46" s="37">
        <v>2</v>
      </c>
      <c r="AM46" s="37">
        <v>2</v>
      </c>
      <c r="AN46" s="37">
        <v>2</v>
      </c>
      <c r="AO46" s="37">
        <v>3</v>
      </c>
      <c r="AP46" s="37"/>
      <c r="AQ46" s="37">
        <v>3</v>
      </c>
      <c r="AR46" s="37">
        <v>1</v>
      </c>
      <c r="AS46" s="37">
        <v>2</v>
      </c>
      <c r="AT46" s="37">
        <v>2</v>
      </c>
      <c r="AU46" s="37">
        <v>7</v>
      </c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>
        <v>1</v>
      </c>
      <c r="BH46" s="37"/>
      <c r="BI46" s="37">
        <v>1</v>
      </c>
      <c r="BJ46" s="37"/>
      <c r="BK46" s="37"/>
      <c r="BL46" s="37">
        <v>1</v>
      </c>
      <c r="BM46" s="37"/>
      <c r="BN46" s="37"/>
      <c r="BO46" s="37"/>
      <c r="BP46" s="37"/>
      <c r="BQ46" s="37"/>
      <c r="BR46" s="37"/>
      <c r="BS46" s="37">
        <v>3</v>
      </c>
      <c r="BT46" s="37"/>
      <c r="BU46" s="37"/>
      <c r="BV46" s="37"/>
      <c r="BW46" s="37"/>
      <c r="BX46" s="37"/>
      <c r="BY46" s="37"/>
      <c r="BZ46" s="37"/>
      <c r="CA46" s="37"/>
      <c r="CB46" s="43"/>
      <c r="CC46" s="43"/>
      <c r="CD46" s="37">
        <v>1</v>
      </c>
      <c r="CE46" s="37"/>
      <c r="CF46" s="37"/>
      <c r="CG46" s="37"/>
      <c r="CH46" s="37">
        <v>2</v>
      </c>
      <c r="CI46" s="44">
        <v>4</v>
      </c>
      <c r="CJ46" s="44">
        <v>2</v>
      </c>
      <c r="CK46" s="45">
        <v>4</v>
      </c>
    </row>
    <row r="47" spans="1:89">
      <c r="A47" s="61">
        <v>44</v>
      </c>
      <c r="B47" s="66" t="s">
        <v>392</v>
      </c>
      <c r="C47" s="39">
        <f t="shared" si="1"/>
        <v>44</v>
      </c>
      <c r="D47" s="38" t="s">
        <v>1575</v>
      </c>
      <c r="E47" s="40">
        <f t="shared" si="0"/>
        <v>119</v>
      </c>
      <c r="F47" s="74">
        <f>IF(B47="東京･関東",IFERROR(SUMIFS(東北!$E$4:$E$1007,東北!$B$4:$B$1007,B47,東北!$D$4:$D$1007,D47)+SUMIFS(中･北!$E$4:$E$1149,中･北!$B$4:$B$1149,B47,中･北!$D$4:$D$1149,D47)+SUMIFS(九･沖!$E$4:$E$1004,九･沖!$B$4:$B$1004,B47,九･沖!$D$4:$D$1004,D47),""),"")</f>
        <v>24</v>
      </c>
      <c r="G47" s="40">
        <v>3</v>
      </c>
      <c r="H47" s="40">
        <v>2</v>
      </c>
      <c r="I47" s="40">
        <v>7</v>
      </c>
      <c r="J47" s="40">
        <v>2</v>
      </c>
      <c r="K47" s="40">
        <v>3</v>
      </c>
      <c r="L47" s="40">
        <v>1</v>
      </c>
      <c r="M47" s="40">
        <v>1</v>
      </c>
      <c r="N47" s="40">
        <v>4</v>
      </c>
      <c r="O47" s="40">
        <v>4</v>
      </c>
      <c r="P47" s="40"/>
      <c r="Q47" s="40">
        <v>2</v>
      </c>
      <c r="R47" s="40"/>
      <c r="S47" s="40"/>
      <c r="T47" s="40"/>
      <c r="U47" s="40"/>
      <c r="V47" s="40"/>
      <c r="W47" s="40">
        <v>3</v>
      </c>
      <c r="X47" s="40">
        <v>2</v>
      </c>
      <c r="Y47" s="40"/>
      <c r="Z47" s="40">
        <v>4</v>
      </c>
      <c r="AA47" s="40">
        <v>3</v>
      </c>
      <c r="AB47" s="40"/>
      <c r="AC47" s="40"/>
      <c r="AD47" s="40"/>
      <c r="AE47" s="40">
        <v>1</v>
      </c>
      <c r="AF47" s="40">
        <v>3</v>
      </c>
      <c r="AG47" s="40">
        <v>2</v>
      </c>
      <c r="AH47" s="40"/>
      <c r="AI47" s="40">
        <v>2</v>
      </c>
      <c r="AJ47" s="40">
        <v>2</v>
      </c>
      <c r="AK47" s="40">
        <v>3</v>
      </c>
      <c r="AL47" s="40">
        <v>1</v>
      </c>
      <c r="AM47" s="40">
        <v>2</v>
      </c>
      <c r="AN47" s="40">
        <v>3</v>
      </c>
      <c r="AO47" s="40">
        <v>2</v>
      </c>
      <c r="AP47" s="40">
        <v>1</v>
      </c>
      <c r="AQ47" s="40"/>
      <c r="AR47" s="40">
        <v>2</v>
      </c>
      <c r="AS47" s="40">
        <v>2</v>
      </c>
      <c r="AT47" s="40">
        <v>3</v>
      </c>
      <c r="AU47" s="40"/>
      <c r="AV47" s="40">
        <v>5</v>
      </c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>
        <v>1</v>
      </c>
      <c r="CA47" s="40"/>
      <c r="CB47" s="46"/>
      <c r="CC47" s="46">
        <v>5</v>
      </c>
      <c r="CD47" s="40"/>
      <c r="CE47" s="40"/>
      <c r="CF47" s="40"/>
      <c r="CG47" s="40"/>
      <c r="CH47" s="40">
        <v>2</v>
      </c>
      <c r="CI47" s="47">
        <v>4</v>
      </c>
      <c r="CJ47" s="47">
        <v>2</v>
      </c>
      <c r="CK47" s="48">
        <v>6</v>
      </c>
    </row>
    <row r="48" spans="1:89">
      <c r="A48" s="61">
        <v>45</v>
      </c>
      <c r="B48" s="66" t="s">
        <v>392</v>
      </c>
      <c r="C48" s="41">
        <f t="shared" si="1"/>
        <v>45</v>
      </c>
      <c r="D48" s="42" t="s">
        <v>127</v>
      </c>
      <c r="E48" s="37">
        <f t="shared" si="0"/>
        <v>114</v>
      </c>
      <c r="F48" s="73">
        <f>IF(B48="東京･関東",IFERROR(SUMIFS(東北!$E$4:$E$1007,東北!$B$4:$B$1007,B48,東北!$D$4:$D$1007,D48)+SUMIFS(中･北!$E$4:$E$1149,中･北!$B$4:$B$1149,B48,中･北!$D$4:$D$1149,D48)+SUMIFS(九･沖!$E$4:$E$1004,九･沖!$B$4:$B$1004,B48,九･沖!$D$4:$D$1004,D48),""),"")</f>
        <v>14</v>
      </c>
      <c r="G48" s="37">
        <v>2</v>
      </c>
      <c r="H48" s="37">
        <v>1</v>
      </c>
      <c r="I48" s="37">
        <v>2</v>
      </c>
      <c r="J48" s="37">
        <v>1</v>
      </c>
      <c r="K48" s="37"/>
      <c r="L48" s="37">
        <v>1</v>
      </c>
      <c r="M48" s="37"/>
      <c r="N48" s="37"/>
      <c r="O48" s="37"/>
      <c r="P48" s="37">
        <v>1</v>
      </c>
      <c r="Q48" s="37"/>
      <c r="R48" s="37">
        <v>2</v>
      </c>
      <c r="S48" s="37">
        <v>2</v>
      </c>
      <c r="T48" s="37">
        <v>2</v>
      </c>
      <c r="U48" s="37">
        <v>1</v>
      </c>
      <c r="V48" s="37">
        <v>2</v>
      </c>
      <c r="W48" s="37">
        <v>4</v>
      </c>
      <c r="X48" s="37">
        <v>3</v>
      </c>
      <c r="Y48" s="37">
        <v>1</v>
      </c>
      <c r="Z48" s="37">
        <v>1</v>
      </c>
      <c r="AA48" s="37">
        <v>3</v>
      </c>
      <c r="AB48" s="37">
        <v>3</v>
      </c>
      <c r="AC48" s="37">
        <v>1</v>
      </c>
      <c r="AD48" s="37">
        <v>2</v>
      </c>
      <c r="AE48" s="37">
        <v>4</v>
      </c>
      <c r="AF48" s="37"/>
      <c r="AG48" s="37">
        <v>2</v>
      </c>
      <c r="AH48" s="37"/>
      <c r="AI48" s="37">
        <v>1</v>
      </c>
      <c r="AJ48" s="37">
        <v>1</v>
      </c>
      <c r="AK48" s="37">
        <v>1</v>
      </c>
      <c r="AL48" s="37">
        <v>1</v>
      </c>
      <c r="AM48" s="37">
        <v>1</v>
      </c>
      <c r="AN48" s="37">
        <v>1</v>
      </c>
      <c r="AO48" s="37">
        <v>1</v>
      </c>
      <c r="AP48" s="37">
        <v>1</v>
      </c>
      <c r="AQ48" s="37">
        <v>3</v>
      </c>
      <c r="AR48" s="37">
        <v>1</v>
      </c>
      <c r="AS48" s="37">
        <v>1</v>
      </c>
      <c r="AT48" s="37">
        <v>3</v>
      </c>
      <c r="AU48" s="37"/>
      <c r="AV48" s="37"/>
      <c r="AW48" s="37"/>
      <c r="AX48" s="37"/>
      <c r="AY48" s="37"/>
      <c r="AZ48" s="37">
        <v>1</v>
      </c>
      <c r="BA48" s="37"/>
      <c r="BB48" s="37"/>
      <c r="BC48" s="37"/>
      <c r="BD48" s="37">
        <v>1</v>
      </c>
      <c r="BE48" s="37"/>
      <c r="BF48" s="37">
        <v>3</v>
      </c>
      <c r="BG48" s="37"/>
      <c r="BH48" s="37">
        <v>7</v>
      </c>
      <c r="BI48" s="37"/>
      <c r="BJ48" s="37">
        <v>1</v>
      </c>
      <c r="BK48" s="37"/>
      <c r="BL48" s="37"/>
      <c r="BM48" s="37"/>
      <c r="BN48" s="37">
        <v>7</v>
      </c>
      <c r="BO48" s="37">
        <v>1</v>
      </c>
      <c r="BP48" s="37">
        <v>1</v>
      </c>
      <c r="BQ48" s="37"/>
      <c r="BR48" s="37">
        <v>1</v>
      </c>
      <c r="BS48" s="37"/>
      <c r="BT48" s="37"/>
      <c r="BU48" s="37"/>
      <c r="BV48" s="37"/>
      <c r="BW48" s="37"/>
      <c r="BX48" s="37"/>
      <c r="BY48" s="37">
        <v>1</v>
      </c>
      <c r="BZ48" s="37">
        <v>1</v>
      </c>
      <c r="CA48" s="37">
        <v>1</v>
      </c>
      <c r="CB48" s="43"/>
      <c r="CC48" s="43">
        <v>1</v>
      </c>
      <c r="CD48" s="37">
        <v>1</v>
      </c>
      <c r="CE48" s="37">
        <v>1</v>
      </c>
      <c r="CF48" s="37">
        <v>1</v>
      </c>
      <c r="CG48" s="37">
        <v>1</v>
      </c>
      <c r="CH48" s="37">
        <v>4</v>
      </c>
      <c r="CI48" s="44">
        <v>2</v>
      </c>
      <c r="CJ48" s="44">
        <v>2</v>
      </c>
      <c r="CK48" s="45">
        <v>4</v>
      </c>
    </row>
    <row r="49" spans="1:89">
      <c r="A49" s="61">
        <v>46</v>
      </c>
      <c r="B49" s="66" t="s">
        <v>392</v>
      </c>
      <c r="C49" s="39">
        <f t="shared" si="1"/>
        <v>46</v>
      </c>
      <c r="D49" s="38" t="s">
        <v>390</v>
      </c>
      <c r="E49" s="40">
        <f t="shared" si="0"/>
        <v>110</v>
      </c>
      <c r="F49" s="74">
        <f>IF(B49="東京･関東",IFERROR(SUMIFS(東北!$E$4:$E$1007,東北!$B$4:$B$1007,B49,東北!$D$4:$D$1007,D49)+SUMIFS(中･北!$E$4:$E$1149,中･北!$B$4:$B$1149,B49,中･北!$D$4:$D$1149,D49)+SUMIFS(九･沖!$E$4:$E$1004,九･沖!$B$4:$B$1004,B49,九･沖!$D$4:$D$1004,D49),""),"")</f>
        <v>17</v>
      </c>
      <c r="G49" s="40">
        <v>4</v>
      </c>
      <c r="H49" s="40">
        <v>5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>
        <v>1</v>
      </c>
      <c r="AF49" s="40">
        <v>3</v>
      </c>
      <c r="AG49" s="40">
        <v>7</v>
      </c>
      <c r="AH49" s="40">
        <v>4</v>
      </c>
      <c r="AI49" s="40"/>
      <c r="AJ49" s="40">
        <v>7</v>
      </c>
      <c r="AK49" s="40">
        <v>1</v>
      </c>
      <c r="AL49" s="40">
        <v>2</v>
      </c>
      <c r="AM49" s="40">
        <v>5</v>
      </c>
      <c r="AN49" s="40">
        <v>3</v>
      </c>
      <c r="AO49" s="40">
        <v>3</v>
      </c>
      <c r="AP49" s="40">
        <v>4</v>
      </c>
      <c r="AQ49" s="40">
        <v>2</v>
      </c>
      <c r="AR49" s="40">
        <v>1</v>
      </c>
      <c r="AS49" s="40">
        <v>1</v>
      </c>
      <c r="AT49" s="40">
        <v>1</v>
      </c>
      <c r="AU49" s="40"/>
      <c r="AV49" s="40">
        <v>7</v>
      </c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>
        <v>1</v>
      </c>
      <c r="BT49" s="40">
        <v>3</v>
      </c>
      <c r="BU49" s="40"/>
      <c r="BV49" s="40">
        <v>1</v>
      </c>
      <c r="BW49" s="40">
        <v>7</v>
      </c>
      <c r="BX49" s="40"/>
      <c r="BY49" s="40"/>
      <c r="BZ49" s="40">
        <v>1</v>
      </c>
      <c r="CA49" s="40">
        <v>1</v>
      </c>
      <c r="CB49" s="46">
        <v>1</v>
      </c>
      <c r="CC49" s="46">
        <v>3</v>
      </c>
      <c r="CD49" s="40"/>
      <c r="CE49" s="40">
        <v>7</v>
      </c>
      <c r="CF49" s="40">
        <v>1</v>
      </c>
      <c r="CG49" s="40"/>
      <c r="CH49" s="40">
        <v>2</v>
      </c>
      <c r="CI49" s="47"/>
      <c r="CJ49" s="47">
        <v>2</v>
      </c>
      <c r="CK49" s="48">
        <v>2</v>
      </c>
    </row>
    <row r="50" spans="1:89">
      <c r="A50" s="61">
        <v>47</v>
      </c>
      <c r="B50" s="66" t="s">
        <v>392</v>
      </c>
      <c r="C50" s="41">
        <f t="shared" si="1"/>
        <v>46</v>
      </c>
      <c r="D50" s="42" t="s">
        <v>1576</v>
      </c>
      <c r="E50" s="37">
        <f t="shared" si="0"/>
        <v>110</v>
      </c>
      <c r="F50" s="73">
        <f>IF(B50="東京･関東",IFERROR(SUMIFS(東北!$E$4:$E$1007,東北!$B$4:$B$1007,B50,東北!$D$4:$D$1007,D50)+SUMIFS(中･北!$E$4:$E$1149,中･北!$B$4:$B$1149,B50,中･北!$D$4:$D$1149,D50)+SUMIFS(九･沖!$E$4:$E$1004,九･沖!$B$4:$B$1004,B50,九･沖!$D$4:$D$1004,D50),""),"")</f>
        <v>17</v>
      </c>
      <c r="G50" s="37"/>
      <c r="H50" s="37"/>
      <c r="I50" s="37"/>
      <c r="J50" s="37"/>
      <c r="K50" s="37"/>
      <c r="L50" s="37">
        <v>1</v>
      </c>
      <c r="M50" s="37"/>
      <c r="N50" s="37"/>
      <c r="O50" s="37"/>
      <c r="P50" s="37"/>
      <c r="Q50" s="37">
        <v>2</v>
      </c>
      <c r="R50" s="37"/>
      <c r="S50" s="37"/>
      <c r="T50" s="37">
        <v>1</v>
      </c>
      <c r="U50" s="37">
        <v>1</v>
      </c>
      <c r="V50" s="37">
        <v>2</v>
      </c>
      <c r="W50" s="37">
        <v>4</v>
      </c>
      <c r="X50" s="37">
        <v>3</v>
      </c>
      <c r="Y50" s="37">
        <v>1</v>
      </c>
      <c r="Z50" s="37">
        <v>1</v>
      </c>
      <c r="AA50" s="37">
        <v>3</v>
      </c>
      <c r="AB50" s="37">
        <v>3</v>
      </c>
      <c r="AC50" s="37">
        <v>1</v>
      </c>
      <c r="AD50" s="37">
        <v>2</v>
      </c>
      <c r="AE50" s="37">
        <v>4</v>
      </c>
      <c r="AF50" s="37">
        <v>1</v>
      </c>
      <c r="AG50" s="37">
        <v>1</v>
      </c>
      <c r="AH50" s="37">
        <v>1</v>
      </c>
      <c r="AI50" s="37">
        <v>1</v>
      </c>
      <c r="AJ50" s="37">
        <v>3</v>
      </c>
      <c r="AK50" s="37">
        <v>2</v>
      </c>
      <c r="AL50" s="37">
        <v>1</v>
      </c>
      <c r="AM50" s="37">
        <v>2</v>
      </c>
      <c r="AN50" s="37">
        <v>2</v>
      </c>
      <c r="AO50" s="37">
        <v>1</v>
      </c>
      <c r="AP50" s="37">
        <v>2</v>
      </c>
      <c r="AQ50" s="37">
        <v>1</v>
      </c>
      <c r="AR50" s="37"/>
      <c r="AS50" s="37">
        <v>2</v>
      </c>
      <c r="AT50" s="37">
        <v>1</v>
      </c>
      <c r="AU50" s="37"/>
      <c r="AV50" s="37"/>
      <c r="AW50" s="37"/>
      <c r="AX50" s="37">
        <v>1</v>
      </c>
      <c r="AY50" s="37">
        <v>5</v>
      </c>
      <c r="AZ50" s="37"/>
      <c r="BA50" s="37"/>
      <c r="BB50" s="37"/>
      <c r="BC50" s="37"/>
      <c r="BD50" s="37"/>
      <c r="BE50" s="37">
        <v>1</v>
      </c>
      <c r="BF50" s="37"/>
      <c r="BG50" s="37"/>
      <c r="BH50" s="37"/>
      <c r="BI50" s="37"/>
      <c r="BJ50" s="37">
        <v>1</v>
      </c>
      <c r="BK50" s="37">
        <v>1</v>
      </c>
      <c r="BL50" s="37"/>
      <c r="BM50" s="37"/>
      <c r="BN50" s="37">
        <v>1</v>
      </c>
      <c r="BO50" s="37">
        <v>1</v>
      </c>
      <c r="BP50" s="37">
        <v>1</v>
      </c>
      <c r="BQ50" s="37"/>
      <c r="BR50" s="37">
        <v>3</v>
      </c>
      <c r="BS50" s="37">
        <v>3</v>
      </c>
      <c r="BT50" s="37"/>
      <c r="BU50" s="37"/>
      <c r="BV50" s="37">
        <v>1</v>
      </c>
      <c r="BW50" s="37"/>
      <c r="BX50" s="37">
        <v>5</v>
      </c>
      <c r="BY50" s="37">
        <v>3</v>
      </c>
      <c r="BZ50" s="37">
        <v>1</v>
      </c>
      <c r="CA50" s="37">
        <v>1</v>
      </c>
      <c r="CB50" s="43"/>
      <c r="CC50" s="43"/>
      <c r="CD50" s="37">
        <v>1</v>
      </c>
      <c r="CE50" s="37"/>
      <c r="CF50" s="37">
        <v>5</v>
      </c>
      <c r="CG50" s="37"/>
      <c r="CH50" s="37">
        <v>4</v>
      </c>
      <c r="CI50" s="44">
        <v>4</v>
      </c>
      <c r="CJ50" s="44"/>
      <c r="CK50" s="45"/>
    </row>
    <row r="51" spans="1:89">
      <c r="A51" s="61">
        <v>48</v>
      </c>
      <c r="B51" s="66" t="s">
        <v>392</v>
      </c>
      <c r="C51" s="39">
        <f t="shared" si="1"/>
        <v>48</v>
      </c>
      <c r="D51" s="38" t="s">
        <v>1577</v>
      </c>
      <c r="E51" s="40">
        <f t="shared" si="0"/>
        <v>100</v>
      </c>
      <c r="F51" s="74">
        <f>IF(B51="東京･関東",IFERROR(SUMIFS(東北!$E$4:$E$1007,東北!$B$4:$B$1007,B51,東北!$D$4:$D$1007,D51)+SUMIFS(中･北!$E$4:$E$1149,中･北!$B$4:$B$1149,B51,中･北!$D$4:$D$1149,D51)+SUMIFS(九･沖!$E$4:$E$1004,九･沖!$B$4:$B$1004,B51,九･沖!$D$4:$D$1004,D51),""),"")</f>
        <v>20</v>
      </c>
      <c r="G51" s="40"/>
      <c r="H51" s="40"/>
      <c r="I51" s="40"/>
      <c r="J51" s="40"/>
      <c r="K51" s="40"/>
      <c r="L51" s="40"/>
      <c r="M51" s="40"/>
      <c r="N51" s="40"/>
      <c r="O51" s="40"/>
      <c r="P51" s="40">
        <v>1</v>
      </c>
      <c r="Q51" s="40">
        <v>2</v>
      </c>
      <c r="R51" s="40">
        <v>1</v>
      </c>
      <c r="S51" s="40">
        <v>3</v>
      </c>
      <c r="T51" s="40">
        <v>1</v>
      </c>
      <c r="U51" s="40">
        <v>1</v>
      </c>
      <c r="V51" s="40">
        <v>1</v>
      </c>
      <c r="W51" s="40">
        <v>2</v>
      </c>
      <c r="X51" s="40">
        <v>4</v>
      </c>
      <c r="Y51" s="40">
        <v>2</v>
      </c>
      <c r="Z51" s="40">
        <v>1</v>
      </c>
      <c r="AA51" s="40">
        <v>1</v>
      </c>
      <c r="AB51" s="40">
        <v>2</v>
      </c>
      <c r="AC51" s="40">
        <v>2</v>
      </c>
      <c r="AD51" s="40">
        <v>2</v>
      </c>
      <c r="AE51" s="40">
        <v>1</v>
      </c>
      <c r="AF51" s="40">
        <v>1</v>
      </c>
      <c r="AG51" s="40">
        <v>1</v>
      </c>
      <c r="AH51" s="40">
        <v>2</v>
      </c>
      <c r="AI51" s="40">
        <v>1</v>
      </c>
      <c r="AJ51" s="40">
        <v>2</v>
      </c>
      <c r="AK51" s="40">
        <v>2</v>
      </c>
      <c r="AL51" s="40">
        <v>1</v>
      </c>
      <c r="AM51" s="40">
        <v>1</v>
      </c>
      <c r="AN51" s="40">
        <v>1</v>
      </c>
      <c r="AO51" s="40">
        <v>2</v>
      </c>
      <c r="AP51" s="40">
        <v>1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>
        <v>1</v>
      </c>
      <c r="BE51" s="40">
        <v>1</v>
      </c>
      <c r="BF51" s="40">
        <v>1</v>
      </c>
      <c r="BG51" s="40">
        <v>1</v>
      </c>
      <c r="BH51" s="40">
        <v>1</v>
      </c>
      <c r="BI51" s="40">
        <v>1</v>
      </c>
      <c r="BJ51" s="40">
        <v>1</v>
      </c>
      <c r="BK51" s="40">
        <v>3</v>
      </c>
      <c r="BL51" s="40">
        <v>1</v>
      </c>
      <c r="BM51" s="40">
        <v>1</v>
      </c>
      <c r="BN51" s="40"/>
      <c r="BO51" s="40">
        <v>1</v>
      </c>
      <c r="BP51" s="40">
        <v>1</v>
      </c>
      <c r="BQ51" s="40">
        <v>1</v>
      </c>
      <c r="BR51" s="40">
        <v>1</v>
      </c>
      <c r="BS51" s="40">
        <v>1</v>
      </c>
      <c r="BT51" s="40">
        <v>5</v>
      </c>
      <c r="BU51" s="40">
        <v>1</v>
      </c>
      <c r="BV51" s="40">
        <v>1</v>
      </c>
      <c r="BW51" s="40">
        <v>1</v>
      </c>
      <c r="BX51" s="40">
        <v>1</v>
      </c>
      <c r="BY51" s="40">
        <v>1</v>
      </c>
      <c r="BZ51" s="40">
        <v>1</v>
      </c>
      <c r="CA51" s="40">
        <v>3</v>
      </c>
      <c r="CB51" s="46">
        <v>1</v>
      </c>
      <c r="CC51" s="46">
        <v>3</v>
      </c>
      <c r="CD51" s="40">
        <v>1</v>
      </c>
      <c r="CE51" s="40"/>
      <c r="CF51" s="40"/>
      <c r="CG51" s="40"/>
      <c r="CH51" s="40"/>
      <c r="CI51" s="47"/>
      <c r="CJ51" s="47">
        <v>2</v>
      </c>
      <c r="CK51" s="48"/>
    </row>
    <row r="52" spans="1:89">
      <c r="A52" s="61">
        <v>49</v>
      </c>
      <c r="B52" s="66" t="s">
        <v>392</v>
      </c>
      <c r="C52" s="41">
        <f t="shared" si="1"/>
        <v>49</v>
      </c>
      <c r="D52" s="42" t="s">
        <v>1578</v>
      </c>
      <c r="E52" s="37">
        <f t="shared" si="0"/>
        <v>94</v>
      </c>
      <c r="F52" s="73">
        <f>IF(B52="東京･関東",IFERROR(SUMIFS(東北!$E$4:$E$1007,東北!$B$4:$B$1007,B52,東北!$D$4:$D$1007,D52)+SUMIFS(中･北!$E$4:$E$1149,中･北!$B$4:$B$1149,B52,中･北!$D$4:$D$1149,D52)+SUMIFS(九･沖!$E$4:$E$1004,九･沖!$B$4:$B$1004,B52,九･沖!$D$4:$D$1004,D52),""),"")</f>
        <v>6</v>
      </c>
      <c r="G52" s="37">
        <v>4</v>
      </c>
      <c r="H52" s="37">
        <v>1</v>
      </c>
      <c r="I52" s="37">
        <v>4</v>
      </c>
      <c r="J52" s="37">
        <v>1</v>
      </c>
      <c r="K52" s="37">
        <v>2</v>
      </c>
      <c r="L52" s="37">
        <v>4</v>
      </c>
      <c r="M52" s="37">
        <v>2</v>
      </c>
      <c r="N52" s="37">
        <v>2</v>
      </c>
      <c r="O52" s="37">
        <v>1</v>
      </c>
      <c r="P52" s="37">
        <v>2</v>
      </c>
      <c r="Q52" s="37">
        <v>1</v>
      </c>
      <c r="R52" s="37">
        <v>3</v>
      </c>
      <c r="S52" s="37">
        <v>1</v>
      </c>
      <c r="T52" s="37">
        <v>2</v>
      </c>
      <c r="U52" s="37">
        <v>1</v>
      </c>
      <c r="V52" s="37">
        <v>1</v>
      </c>
      <c r="W52" s="37">
        <v>1</v>
      </c>
      <c r="X52" s="37">
        <v>7</v>
      </c>
      <c r="Y52" s="37">
        <v>2</v>
      </c>
      <c r="Z52" s="37">
        <v>3</v>
      </c>
      <c r="AA52" s="37">
        <v>1</v>
      </c>
      <c r="AB52" s="37">
        <v>1</v>
      </c>
      <c r="AC52" s="37">
        <v>4</v>
      </c>
      <c r="AD52" s="37">
        <v>1</v>
      </c>
      <c r="AE52" s="37">
        <v>2</v>
      </c>
      <c r="AF52" s="37">
        <v>1</v>
      </c>
      <c r="AG52" s="37">
        <v>2</v>
      </c>
      <c r="AH52" s="37">
        <v>3</v>
      </c>
      <c r="AI52" s="37">
        <v>1</v>
      </c>
      <c r="AJ52" s="37">
        <v>1</v>
      </c>
      <c r="AK52" s="37">
        <v>2</v>
      </c>
      <c r="AL52" s="37">
        <v>2</v>
      </c>
      <c r="AM52" s="37">
        <v>1</v>
      </c>
      <c r="AN52" s="37">
        <v>2</v>
      </c>
      <c r="AO52" s="37">
        <v>1</v>
      </c>
      <c r="AP52" s="37">
        <v>1</v>
      </c>
      <c r="AQ52" s="37">
        <v>1</v>
      </c>
      <c r="AR52" s="37">
        <v>1</v>
      </c>
      <c r="AS52" s="37">
        <v>1</v>
      </c>
      <c r="AT52" s="37">
        <v>1</v>
      </c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>
        <v>1</v>
      </c>
      <c r="BF52" s="37"/>
      <c r="BG52" s="37"/>
      <c r="BH52" s="37">
        <v>3</v>
      </c>
      <c r="BI52" s="37">
        <v>1</v>
      </c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43"/>
      <c r="CC52" s="43"/>
      <c r="CD52" s="37"/>
      <c r="CE52" s="37"/>
      <c r="CF52" s="37"/>
      <c r="CG52" s="37"/>
      <c r="CH52" s="37">
        <v>4</v>
      </c>
      <c r="CI52" s="44">
        <v>2</v>
      </c>
      <c r="CJ52" s="44">
        <v>2</v>
      </c>
      <c r="CK52" s="45"/>
    </row>
    <row r="53" spans="1:89">
      <c r="A53" s="61">
        <v>50</v>
      </c>
      <c r="B53" s="66" t="s">
        <v>392</v>
      </c>
      <c r="C53" s="39">
        <f t="shared" si="1"/>
        <v>49</v>
      </c>
      <c r="D53" s="38" t="s">
        <v>1579</v>
      </c>
      <c r="E53" s="40">
        <f t="shared" si="0"/>
        <v>94</v>
      </c>
      <c r="F53" s="74">
        <f>IF(B53="東京･関東",IFERROR(SUMIFS(東北!$E$4:$E$1007,東北!$B$4:$B$1007,B53,東北!$D$4:$D$1007,D53)+SUMIFS(中･北!$E$4:$E$1149,中･北!$B$4:$B$1149,B53,中･北!$D$4:$D$1149,D53)+SUMIFS(九･沖!$E$4:$E$1004,九･沖!$B$4:$B$1004,B53,九･沖!$D$4:$D$1004,D53),""),"")</f>
        <v>24</v>
      </c>
      <c r="G53" s="40">
        <v>2</v>
      </c>
      <c r="H53" s="40">
        <v>3</v>
      </c>
      <c r="I53" s="40">
        <v>1</v>
      </c>
      <c r="J53" s="40">
        <v>1</v>
      </c>
      <c r="K53" s="40">
        <v>2</v>
      </c>
      <c r="L53" s="40">
        <v>2</v>
      </c>
      <c r="M53" s="40">
        <v>3</v>
      </c>
      <c r="N53" s="40">
        <v>1</v>
      </c>
      <c r="O53" s="40">
        <v>1</v>
      </c>
      <c r="P53" s="40">
        <v>1</v>
      </c>
      <c r="Q53" s="40">
        <v>1</v>
      </c>
      <c r="R53" s="40"/>
      <c r="S53" s="40">
        <v>2</v>
      </c>
      <c r="T53" s="40">
        <v>1</v>
      </c>
      <c r="U53" s="40">
        <v>1</v>
      </c>
      <c r="V53" s="40">
        <v>1</v>
      </c>
      <c r="W53" s="40">
        <v>2</v>
      </c>
      <c r="X53" s="40"/>
      <c r="Y53" s="40">
        <v>2</v>
      </c>
      <c r="Z53" s="40">
        <v>1</v>
      </c>
      <c r="AA53" s="40">
        <v>1</v>
      </c>
      <c r="AB53" s="40">
        <v>5</v>
      </c>
      <c r="AC53" s="40">
        <v>3</v>
      </c>
      <c r="AD53" s="40">
        <v>1</v>
      </c>
      <c r="AE53" s="40">
        <v>1</v>
      </c>
      <c r="AF53" s="40">
        <v>2</v>
      </c>
      <c r="AG53" s="40">
        <v>1</v>
      </c>
      <c r="AH53" s="40">
        <v>2</v>
      </c>
      <c r="AI53" s="40">
        <v>1</v>
      </c>
      <c r="AJ53" s="40">
        <v>2</v>
      </c>
      <c r="AK53" s="40">
        <v>1</v>
      </c>
      <c r="AL53" s="40">
        <v>1</v>
      </c>
      <c r="AM53" s="40">
        <v>1</v>
      </c>
      <c r="AN53" s="40">
        <v>1</v>
      </c>
      <c r="AO53" s="40">
        <v>3</v>
      </c>
      <c r="AP53" s="40">
        <v>1</v>
      </c>
      <c r="AQ53" s="40">
        <v>2</v>
      </c>
      <c r="AR53" s="40">
        <v>1</v>
      </c>
      <c r="AS53" s="40">
        <v>3</v>
      </c>
      <c r="AT53" s="40">
        <v>1</v>
      </c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6"/>
      <c r="CC53" s="46"/>
      <c r="CD53" s="40"/>
      <c r="CE53" s="40"/>
      <c r="CF53" s="40"/>
      <c r="CG53" s="40"/>
      <c r="CH53" s="40">
        <v>2</v>
      </c>
      <c r="CI53" s="47">
        <v>2</v>
      </c>
      <c r="CJ53" s="47">
        <v>2</v>
      </c>
      <c r="CK53" s="48">
        <v>2</v>
      </c>
    </row>
    <row r="54" spans="1:89">
      <c r="A54" s="61">
        <v>51</v>
      </c>
      <c r="B54" s="66" t="s">
        <v>392</v>
      </c>
      <c r="C54" s="41">
        <f t="shared" si="1"/>
        <v>51</v>
      </c>
      <c r="D54" s="42" t="s">
        <v>119</v>
      </c>
      <c r="E54" s="37">
        <f t="shared" si="0"/>
        <v>93</v>
      </c>
      <c r="F54" s="73">
        <f>IF(B54="東京･関東",IFERROR(SUMIFS(東北!$E$4:$E$1007,東北!$B$4:$B$1007,B54,東北!$D$4:$D$1007,D54)+SUMIFS(中･北!$E$4:$E$1149,中･北!$B$4:$B$1149,B54,中･北!$D$4:$D$1149,D54)+SUMIFS(九･沖!$E$4:$E$1004,九･沖!$B$4:$B$1004,B54,九･沖!$D$4:$D$1004,D54),""),"")</f>
        <v>13</v>
      </c>
      <c r="G54" s="37">
        <v>4</v>
      </c>
      <c r="H54" s="37">
        <v>1</v>
      </c>
      <c r="I54" s="37">
        <v>1</v>
      </c>
      <c r="J54" s="37">
        <v>1</v>
      </c>
      <c r="K54" s="37">
        <v>1</v>
      </c>
      <c r="L54" s="37">
        <v>4</v>
      </c>
      <c r="M54" s="37">
        <v>3</v>
      </c>
      <c r="N54" s="37">
        <v>2</v>
      </c>
      <c r="O54" s="37">
        <v>1</v>
      </c>
      <c r="P54" s="37">
        <v>3</v>
      </c>
      <c r="Q54" s="37">
        <v>2</v>
      </c>
      <c r="R54" s="37">
        <v>1</v>
      </c>
      <c r="S54" s="37">
        <v>1</v>
      </c>
      <c r="T54" s="37">
        <v>2</v>
      </c>
      <c r="U54" s="37">
        <v>2</v>
      </c>
      <c r="V54" s="37">
        <v>1</v>
      </c>
      <c r="W54" s="37">
        <v>1</v>
      </c>
      <c r="X54" s="37">
        <v>1</v>
      </c>
      <c r="Y54" s="37">
        <v>2</v>
      </c>
      <c r="Z54" s="37">
        <v>1</v>
      </c>
      <c r="AA54" s="37">
        <v>1</v>
      </c>
      <c r="AB54" s="37">
        <v>2</v>
      </c>
      <c r="AC54" s="37">
        <v>4</v>
      </c>
      <c r="AD54" s="37">
        <v>2</v>
      </c>
      <c r="AE54" s="37">
        <v>2</v>
      </c>
      <c r="AF54" s="37">
        <v>1</v>
      </c>
      <c r="AG54" s="37"/>
      <c r="AH54" s="37">
        <v>3</v>
      </c>
      <c r="AI54" s="37">
        <v>4</v>
      </c>
      <c r="AJ54" s="37">
        <v>1</v>
      </c>
      <c r="AK54" s="37">
        <v>4</v>
      </c>
      <c r="AL54" s="37">
        <v>1</v>
      </c>
      <c r="AM54" s="37">
        <v>2</v>
      </c>
      <c r="AN54" s="37">
        <v>1</v>
      </c>
      <c r="AO54" s="37">
        <v>1</v>
      </c>
      <c r="AP54" s="37">
        <v>2</v>
      </c>
      <c r="AQ54" s="37"/>
      <c r="AR54" s="37">
        <v>2</v>
      </c>
      <c r="AS54" s="37">
        <v>2</v>
      </c>
      <c r="AT54" s="37">
        <v>2</v>
      </c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43"/>
      <c r="CC54" s="43"/>
      <c r="CD54" s="37"/>
      <c r="CE54" s="37"/>
      <c r="CF54" s="37"/>
      <c r="CG54" s="37"/>
      <c r="CH54" s="37">
        <v>2</v>
      </c>
      <c r="CI54" s="44">
        <v>2</v>
      </c>
      <c r="CJ54" s="44">
        <v>2</v>
      </c>
      <c r="CK54" s="45">
        <v>2</v>
      </c>
    </row>
    <row r="55" spans="1:89">
      <c r="A55" s="61">
        <v>52</v>
      </c>
      <c r="B55" s="66" t="s">
        <v>392</v>
      </c>
      <c r="C55" s="39">
        <f t="shared" si="1"/>
        <v>52</v>
      </c>
      <c r="D55" s="38" t="s">
        <v>147</v>
      </c>
      <c r="E55" s="40">
        <f t="shared" si="0"/>
        <v>91</v>
      </c>
      <c r="F55" s="74">
        <f>IF(B55="東京･関東",IFERROR(SUMIFS(東北!$E$4:$E$1007,東北!$B$4:$B$1007,B55,東北!$D$4:$D$1007,D55)+SUMIFS(中･北!$E$4:$E$1149,中･北!$B$4:$B$1149,B55,中･北!$D$4:$D$1149,D55)+SUMIFS(九･沖!$E$4:$E$1004,九･沖!$B$4:$B$1004,B55,九･沖!$D$4:$D$1004,D55),""),"")</f>
        <v>0</v>
      </c>
      <c r="G55" s="40"/>
      <c r="H55" s="40">
        <v>1</v>
      </c>
      <c r="I55" s="40">
        <v>3</v>
      </c>
      <c r="J55" s="40">
        <v>2</v>
      </c>
      <c r="K55" s="40">
        <v>1</v>
      </c>
      <c r="L55" s="40">
        <v>1</v>
      </c>
      <c r="M55" s="40">
        <v>2</v>
      </c>
      <c r="N55" s="40">
        <v>1</v>
      </c>
      <c r="O55" s="40">
        <v>3</v>
      </c>
      <c r="P55" s="40">
        <v>3</v>
      </c>
      <c r="Q55" s="40">
        <v>2</v>
      </c>
      <c r="R55" s="40">
        <v>3</v>
      </c>
      <c r="S55" s="40">
        <v>4</v>
      </c>
      <c r="T55" s="40">
        <v>1</v>
      </c>
      <c r="U55" s="40">
        <v>5</v>
      </c>
      <c r="V55" s="40">
        <v>1</v>
      </c>
      <c r="W55" s="40">
        <v>3</v>
      </c>
      <c r="X55" s="40">
        <v>5</v>
      </c>
      <c r="Y55" s="40">
        <v>2</v>
      </c>
      <c r="Z55" s="40">
        <v>2</v>
      </c>
      <c r="AA55" s="40">
        <v>4</v>
      </c>
      <c r="AB55" s="40">
        <v>3</v>
      </c>
      <c r="AC55" s="40">
        <v>5</v>
      </c>
      <c r="AD55" s="40">
        <v>1</v>
      </c>
      <c r="AE55" s="40">
        <v>1</v>
      </c>
      <c r="AF55" s="40">
        <v>2</v>
      </c>
      <c r="AG55" s="40">
        <v>1</v>
      </c>
      <c r="AH55" s="40">
        <v>1</v>
      </c>
      <c r="AI55" s="40">
        <v>2</v>
      </c>
      <c r="AJ55" s="40"/>
      <c r="AK55" s="40">
        <v>4</v>
      </c>
      <c r="AL55" s="40">
        <v>7</v>
      </c>
      <c r="AM55" s="40"/>
      <c r="AN55" s="40"/>
      <c r="AO55" s="40">
        <v>1</v>
      </c>
      <c r="AP55" s="40">
        <v>1</v>
      </c>
      <c r="AQ55" s="40">
        <v>1</v>
      </c>
      <c r="AR55" s="40">
        <v>4</v>
      </c>
      <c r="AS55" s="40">
        <v>4</v>
      </c>
      <c r="AT55" s="40">
        <v>2</v>
      </c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6"/>
      <c r="CC55" s="46"/>
      <c r="CD55" s="40"/>
      <c r="CE55" s="40"/>
      <c r="CF55" s="40"/>
      <c r="CG55" s="40"/>
      <c r="CH55" s="40"/>
      <c r="CI55" s="47"/>
      <c r="CJ55" s="47"/>
      <c r="CK55" s="48">
        <v>2</v>
      </c>
    </row>
    <row r="56" spans="1:89">
      <c r="A56" s="61">
        <v>53</v>
      </c>
      <c r="B56" s="66" t="s">
        <v>392</v>
      </c>
      <c r="C56" s="41">
        <f t="shared" si="1"/>
        <v>53</v>
      </c>
      <c r="D56" s="42" t="s">
        <v>1580</v>
      </c>
      <c r="E56" s="37">
        <f t="shared" si="0"/>
        <v>90</v>
      </c>
      <c r="F56" s="73">
        <f>IF(B56="東京･関東",IFERROR(SUMIFS(東北!$E$4:$E$1007,東北!$B$4:$B$1007,B56,東北!$D$4:$D$1007,D56)+SUMIFS(中･北!$E$4:$E$1149,中･北!$B$4:$B$1149,B56,中･北!$D$4:$D$1149,D56)+SUMIFS(九･沖!$E$4:$E$1004,九･沖!$B$4:$B$1004,B56,九･沖!$D$4:$D$1004,D56),""),"")</f>
        <v>9</v>
      </c>
      <c r="G56" s="37"/>
      <c r="H56" s="37">
        <v>1</v>
      </c>
      <c r="I56" s="37">
        <v>1</v>
      </c>
      <c r="J56" s="37">
        <v>2</v>
      </c>
      <c r="K56" s="37">
        <v>1</v>
      </c>
      <c r="L56" s="37">
        <v>1</v>
      </c>
      <c r="M56" s="37">
        <v>1</v>
      </c>
      <c r="N56" s="37">
        <v>1</v>
      </c>
      <c r="O56" s="37">
        <v>1</v>
      </c>
      <c r="P56" s="37"/>
      <c r="Q56" s="37"/>
      <c r="R56" s="37"/>
      <c r="S56" s="37"/>
      <c r="T56" s="37"/>
      <c r="U56" s="37">
        <v>1</v>
      </c>
      <c r="V56" s="37">
        <v>2</v>
      </c>
      <c r="W56" s="37"/>
      <c r="X56" s="37">
        <v>1</v>
      </c>
      <c r="Y56" s="37">
        <v>1</v>
      </c>
      <c r="Z56" s="37">
        <v>2</v>
      </c>
      <c r="AA56" s="37">
        <v>1</v>
      </c>
      <c r="AB56" s="37">
        <v>1</v>
      </c>
      <c r="AC56" s="37">
        <v>2</v>
      </c>
      <c r="AD56" s="37">
        <v>1</v>
      </c>
      <c r="AE56" s="37">
        <v>1</v>
      </c>
      <c r="AF56" s="37"/>
      <c r="AG56" s="37"/>
      <c r="AH56" s="37"/>
      <c r="AI56" s="37">
        <v>1</v>
      </c>
      <c r="AJ56" s="37">
        <v>2</v>
      </c>
      <c r="AK56" s="37"/>
      <c r="AL56" s="37"/>
      <c r="AM56" s="37"/>
      <c r="AN56" s="37"/>
      <c r="AO56" s="37"/>
      <c r="AP56" s="37">
        <v>1</v>
      </c>
      <c r="AQ56" s="37">
        <v>1</v>
      </c>
      <c r="AR56" s="37"/>
      <c r="AS56" s="37"/>
      <c r="AT56" s="37"/>
      <c r="AU56" s="37">
        <v>1</v>
      </c>
      <c r="AV56" s="37">
        <v>1</v>
      </c>
      <c r="AW56" s="37">
        <v>1</v>
      </c>
      <c r="AX56" s="37">
        <v>1</v>
      </c>
      <c r="AY56" s="37">
        <v>1</v>
      </c>
      <c r="AZ56" s="37">
        <v>1</v>
      </c>
      <c r="BA56" s="37"/>
      <c r="BB56" s="37">
        <v>1</v>
      </c>
      <c r="BC56" s="37">
        <v>1</v>
      </c>
      <c r="BD56" s="37">
        <v>1</v>
      </c>
      <c r="BE56" s="37">
        <v>1</v>
      </c>
      <c r="BF56" s="37">
        <v>1</v>
      </c>
      <c r="BG56" s="37"/>
      <c r="BH56" s="37">
        <v>1</v>
      </c>
      <c r="BI56" s="37">
        <v>1</v>
      </c>
      <c r="BJ56" s="37">
        <v>1</v>
      </c>
      <c r="BK56" s="37">
        <v>1</v>
      </c>
      <c r="BL56" s="37">
        <v>1</v>
      </c>
      <c r="BM56" s="37">
        <v>1</v>
      </c>
      <c r="BN56" s="37">
        <v>1</v>
      </c>
      <c r="BO56" s="37">
        <v>1</v>
      </c>
      <c r="BP56" s="37">
        <v>1</v>
      </c>
      <c r="BQ56" s="37">
        <v>1</v>
      </c>
      <c r="BR56" s="37">
        <v>1</v>
      </c>
      <c r="BS56" s="37">
        <v>1</v>
      </c>
      <c r="BT56" s="37">
        <v>5</v>
      </c>
      <c r="BU56" s="37">
        <v>1</v>
      </c>
      <c r="BV56" s="37">
        <v>1</v>
      </c>
      <c r="BW56" s="37">
        <v>1</v>
      </c>
      <c r="BX56" s="37">
        <v>1</v>
      </c>
      <c r="BY56" s="37">
        <v>1</v>
      </c>
      <c r="BZ56" s="37">
        <v>1</v>
      </c>
      <c r="CA56" s="37">
        <v>5</v>
      </c>
      <c r="CB56" s="43">
        <v>1</v>
      </c>
      <c r="CC56" s="43">
        <v>3</v>
      </c>
      <c r="CD56" s="37">
        <v>1</v>
      </c>
      <c r="CE56" s="37"/>
      <c r="CF56" s="37">
        <v>1</v>
      </c>
      <c r="CG56" s="37">
        <v>1</v>
      </c>
      <c r="CH56" s="37">
        <v>2</v>
      </c>
      <c r="CI56" s="44">
        <v>2</v>
      </c>
      <c r="CJ56" s="44">
        <v>2</v>
      </c>
      <c r="CK56" s="45">
        <v>2</v>
      </c>
    </row>
    <row r="57" spans="1:89">
      <c r="A57" s="61">
        <v>54</v>
      </c>
      <c r="B57" s="66" t="s">
        <v>392</v>
      </c>
      <c r="C57" s="39">
        <f t="shared" si="1"/>
        <v>54</v>
      </c>
      <c r="D57" s="38" t="s">
        <v>1581</v>
      </c>
      <c r="E57" s="40">
        <f t="shared" si="0"/>
        <v>89</v>
      </c>
      <c r="F57" s="74">
        <f>IF(B57="東京･関東",IFERROR(SUMIFS(東北!$E$4:$E$1007,東北!$B$4:$B$1007,B57,東北!$D$4:$D$1007,D57)+SUMIFS(中･北!$E$4:$E$1149,中･北!$B$4:$B$1149,B57,中･北!$D$4:$D$1149,D57)+SUMIFS(九･沖!$E$4:$E$1004,九･沖!$B$4:$B$1004,B57,九･沖!$D$4:$D$1004,D57),""),"")</f>
        <v>22</v>
      </c>
      <c r="G57" s="40">
        <v>1</v>
      </c>
      <c r="H57" s="40">
        <v>2</v>
      </c>
      <c r="I57" s="40">
        <v>1</v>
      </c>
      <c r="J57" s="40">
        <v>1</v>
      </c>
      <c r="K57" s="40">
        <v>1</v>
      </c>
      <c r="L57" s="40">
        <v>1</v>
      </c>
      <c r="M57" s="40">
        <v>1</v>
      </c>
      <c r="N57" s="40">
        <v>2</v>
      </c>
      <c r="O57" s="40">
        <v>1</v>
      </c>
      <c r="P57" s="40">
        <v>1</v>
      </c>
      <c r="Q57" s="40">
        <v>1</v>
      </c>
      <c r="R57" s="40">
        <v>1</v>
      </c>
      <c r="S57" s="40">
        <v>1</v>
      </c>
      <c r="T57" s="40">
        <v>3</v>
      </c>
      <c r="U57" s="40">
        <v>1</v>
      </c>
      <c r="V57" s="40">
        <v>1</v>
      </c>
      <c r="W57" s="40">
        <v>1</v>
      </c>
      <c r="X57" s="40">
        <v>1</v>
      </c>
      <c r="Y57" s="40"/>
      <c r="Z57" s="40">
        <v>2</v>
      </c>
      <c r="AA57" s="40">
        <v>1</v>
      </c>
      <c r="AB57" s="40">
        <v>1</v>
      </c>
      <c r="AC57" s="40">
        <v>3</v>
      </c>
      <c r="AD57" s="40">
        <v>1</v>
      </c>
      <c r="AE57" s="40">
        <v>1</v>
      </c>
      <c r="AF57" s="40">
        <v>1</v>
      </c>
      <c r="AG57" s="40"/>
      <c r="AH57" s="40">
        <v>2</v>
      </c>
      <c r="AI57" s="40">
        <v>1</v>
      </c>
      <c r="AJ57" s="40">
        <v>4</v>
      </c>
      <c r="AK57" s="40"/>
      <c r="AL57" s="40"/>
      <c r="AM57" s="40"/>
      <c r="AN57" s="40"/>
      <c r="AO57" s="40"/>
      <c r="AP57" s="40">
        <v>1</v>
      </c>
      <c r="AQ57" s="40"/>
      <c r="AR57" s="40">
        <v>2</v>
      </c>
      <c r="AS57" s="40">
        <v>1</v>
      </c>
      <c r="AT57" s="40">
        <v>2</v>
      </c>
      <c r="AU57" s="40"/>
      <c r="AV57" s="40"/>
      <c r="AW57" s="40">
        <v>1</v>
      </c>
      <c r="AX57" s="40"/>
      <c r="AY57" s="40">
        <v>1</v>
      </c>
      <c r="AZ57" s="40"/>
      <c r="BA57" s="40"/>
      <c r="BB57" s="40">
        <v>1</v>
      </c>
      <c r="BC57" s="40">
        <v>3</v>
      </c>
      <c r="BD57" s="40">
        <v>1</v>
      </c>
      <c r="BE57" s="40"/>
      <c r="BF57" s="40"/>
      <c r="BG57" s="40">
        <v>1</v>
      </c>
      <c r="BH57" s="40">
        <v>1</v>
      </c>
      <c r="BI57" s="40"/>
      <c r="BJ57" s="40"/>
      <c r="BK57" s="40"/>
      <c r="BL57" s="40"/>
      <c r="BM57" s="40"/>
      <c r="BN57" s="40"/>
      <c r="BO57" s="40">
        <v>1</v>
      </c>
      <c r="BP57" s="40"/>
      <c r="BQ57" s="40">
        <v>1</v>
      </c>
      <c r="BR57" s="40">
        <v>1</v>
      </c>
      <c r="BS57" s="40"/>
      <c r="BT57" s="40"/>
      <c r="BU57" s="40"/>
      <c r="BV57" s="40"/>
      <c r="BW57" s="40"/>
      <c r="BX57" s="40"/>
      <c r="BY57" s="40"/>
      <c r="BZ57" s="40"/>
      <c r="CA57" s="40"/>
      <c r="CB57" s="46"/>
      <c r="CC57" s="46"/>
      <c r="CD57" s="40"/>
      <c r="CE57" s="40"/>
      <c r="CF57" s="40"/>
      <c r="CG57" s="40"/>
      <c r="CH57" s="40">
        <v>2</v>
      </c>
      <c r="CI57" s="47">
        <v>2</v>
      </c>
      <c r="CJ57" s="47">
        <v>2</v>
      </c>
      <c r="CK57" s="48">
        <v>4</v>
      </c>
    </row>
    <row r="58" spans="1:89">
      <c r="A58" s="61">
        <v>55</v>
      </c>
      <c r="B58" s="66" t="s">
        <v>392</v>
      </c>
      <c r="C58" s="41">
        <f t="shared" si="1"/>
        <v>54</v>
      </c>
      <c r="D58" s="42" t="s">
        <v>117</v>
      </c>
      <c r="E58" s="37">
        <f t="shared" si="0"/>
        <v>89</v>
      </c>
      <c r="F58" s="73">
        <f>IF(B58="東京･関東",IFERROR(SUMIFS(東北!$E$4:$E$1007,東北!$B$4:$B$1007,B58,東北!$D$4:$D$1007,D58)+SUMIFS(中･北!$E$4:$E$1149,中･北!$B$4:$B$1149,B58,中･北!$D$4:$D$1149,D58)+SUMIFS(九･沖!$E$4:$E$1004,九･沖!$B$4:$B$1004,B58,九･沖!$D$4:$D$1004,D58),""),"")</f>
        <v>59</v>
      </c>
      <c r="G58" s="37">
        <v>2</v>
      </c>
      <c r="H58" s="37"/>
      <c r="I58" s="37"/>
      <c r="J58" s="37"/>
      <c r="K58" s="37">
        <v>1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>
        <v>2</v>
      </c>
      <c r="X58" s="37"/>
      <c r="Y58" s="37"/>
      <c r="Z58" s="37">
        <v>1</v>
      </c>
      <c r="AA58" s="37">
        <v>2</v>
      </c>
      <c r="AB58" s="37"/>
      <c r="AC58" s="37"/>
      <c r="AD58" s="37"/>
      <c r="AE58" s="37">
        <v>2</v>
      </c>
      <c r="AF58" s="37"/>
      <c r="AG58" s="37">
        <v>2</v>
      </c>
      <c r="AH58" s="37"/>
      <c r="AI58" s="37">
        <v>1</v>
      </c>
      <c r="AJ58" s="37"/>
      <c r="AK58" s="37"/>
      <c r="AL58" s="37"/>
      <c r="AM58" s="37">
        <v>1</v>
      </c>
      <c r="AN58" s="37"/>
      <c r="AO58" s="37"/>
      <c r="AP58" s="37"/>
      <c r="AQ58" s="37">
        <v>3</v>
      </c>
      <c r="AR58" s="37">
        <v>1</v>
      </c>
      <c r="AS58" s="37">
        <v>1</v>
      </c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>
        <v>1</v>
      </c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43"/>
      <c r="CC58" s="43"/>
      <c r="CD58" s="37"/>
      <c r="CE58" s="37"/>
      <c r="CF58" s="37"/>
      <c r="CG58" s="37"/>
      <c r="CH58" s="37">
        <v>4</v>
      </c>
      <c r="CI58" s="44">
        <v>2</v>
      </c>
      <c r="CJ58" s="44">
        <v>2</v>
      </c>
      <c r="CK58" s="45">
        <v>2</v>
      </c>
    </row>
    <row r="59" spans="1:89">
      <c r="A59" s="61">
        <v>56</v>
      </c>
      <c r="B59" s="66" t="s">
        <v>392</v>
      </c>
      <c r="C59" s="39">
        <f t="shared" si="1"/>
        <v>56</v>
      </c>
      <c r="D59" s="38" t="s">
        <v>135</v>
      </c>
      <c r="E59" s="40">
        <f t="shared" si="0"/>
        <v>87</v>
      </c>
      <c r="F59" s="74">
        <f>IF(B59="東京･関東",IFERROR(SUMIFS(東北!$E$4:$E$1007,東北!$B$4:$B$1007,B59,東北!$D$4:$D$1007,D59)+SUMIFS(中･北!$E$4:$E$1149,中･北!$B$4:$B$1149,B59,中･北!$D$4:$D$1149,D59)+SUMIFS(九･沖!$E$4:$E$1004,九･沖!$B$4:$B$1004,B59,九･沖!$D$4:$D$1004,D59),""),"")</f>
        <v>0</v>
      </c>
      <c r="G59" s="40">
        <v>1</v>
      </c>
      <c r="H59" s="40">
        <v>2</v>
      </c>
      <c r="I59" s="40">
        <v>3</v>
      </c>
      <c r="J59" s="40"/>
      <c r="K59" s="40">
        <v>1</v>
      </c>
      <c r="L59" s="40"/>
      <c r="M59" s="40">
        <v>2</v>
      </c>
      <c r="N59" s="40">
        <v>2</v>
      </c>
      <c r="O59" s="40">
        <v>1</v>
      </c>
      <c r="P59" s="40">
        <v>3</v>
      </c>
      <c r="Q59" s="40">
        <v>2</v>
      </c>
      <c r="R59" s="40">
        <v>2</v>
      </c>
      <c r="S59" s="40">
        <v>7</v>
      </c>
      <c r="T59" s="40"/>
      <c r="U59" s="40">
        <v>3</v>
      </c>
      <c r="V59" s="40"/>
      <c r="W59" s="40">
        <v>1</v>
      </c>
      <c r="X59" s="40">
        <v>1</v>
      </c>
      <c r="Y59" s="40"/>
      <c r="Z59" s="40"/>
      <c r="AA59" s="40">
        <v>4</v>
      </c>
      <c r="AB59" s="40"/>
      <c r="AC59" s="40">
        <v>1</v>
      </c>
      <c r="AD59" s="40">
        <v>4</v>
      </c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>
        <v>1</v>
      </c>
      <c r="AS59" s="40">
        <v>4</v>
      </c>
      <c r="AT59" s="40"/>
      <c r="AU59" s="40">
        <v>3</v>
      </c>
      <c r="AV59" s="40">
        <v>3</v>
      </c>
      <c r="AW59" s="40">
        <v>1</v>
      </c>
      <c r="AX59" s="40">
        <v>1</v>
      </c>
      <c r="AY59" s="40"/>
      <c r="AZ59" s="40">
        <v>1</v>
      </c>
      <c r="BA59" s="40">
        <v>1</v>
      </c>
      <c r="BB59" s="40"/>
      <c r="BC59" s="40"/>
      <c r="BD59" s="40">
        <v>5</v>
      </c>
      <c r="BE59" s="40">
        <v>1</v>
      </c>
      <c r="BF59" s="40"/>
      <c r="BG59" s="40">
        <v>1</v>
      </c>
      <c r="BH59" s="40">
        <v>1</v>
      </c>
      <c r="BI59" s="40"/>
      <c r="BJ59" s="40">
        <v>3</v>
      </c>
      <c r="BK59" s="40"/>
      <c r="BL59" s="40"/>
      <c r="BM59" s="40"/>
      <c r="BN59" s="40"/>
      <c r="BO59" s="40">
        <v>1</v>
      </c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6"/>
      <c r="CC59" s="46"/>
      <c r="CD59" s="40"/>
      <c r="CE59" s="40"/>
      <c r="CF59" s="40"/>
      <c r="CG59" s="40"/>
      <c r="CH59" s="40">
        <v>8</v>
      </c>
      <c r="CI59" s="47">
        <v>4</v>
      </c>
      <c r="CJ59" s="47">
        <v>8</v>
      </c>
      <c r="CK59" s="48"/>
    </row>
    <row r="60" spans="1:89">
      <c r="A60" s="61">
        <v>57</v>
      </c>
      <c r="B60" s="66" t="s">
        <v>392</v>
      </c>
      <c r="C60" s="41">
        <f t="shared" si="1"/>
        <v>57</v>
      </c>
      <c r="D60" s="42" t="s">
        <v>1582</v>
      </c>
      <c r="E60" s="37">
        <f t="shared" si="0"/>
        <v>85</v>
      </c>
      <c r="F60" s="73">
        <f>IF(B60="東京･関東",IFERROR(SUMIFS(東北!$E$4:$E$1007,東北!$B$4:$B$1007,B60,東北!$D$4:$D$1007,D60)+SUMIFS(中･北!$E$4:$E$1149,中･北!$B$4:$B$1149,B60,中･北!$D$4:$D$1149,D60)+SUMIFS(九･沖!$E$4:$E$1004,九･沖!$B$4:$B$1004,B60,九･沖!$D$4:$D$1004,D60),""),"")</f>
        <v>0</v>
      </c>
      <c r="G60" s="37"/>
      <c r="H60" s="37"/>
      <c r="I60" s="37">
        <v>1</v>
      </c>
      <c r="J60" s="37">
        <v>2</v>
      </c>
      <c r="K60" s="37">
        <v>1</v>
      </c>
      <c r="L60" s="37"/>
      <c r="M60" s="37"/>
      <c r="N60" s="37">
        <v>1</v>
      </c>
      <c r="O60" s="37">
        <v>3</v>
      </c>
      <c r="P60" s="37">
        <v>3</v>
      </c>
      <c r="Q60" s="37"/>
      <c r="R60" s="37">
        <v>3</v>
      </c>
      <c r="S60" s="37">
        <v>7</v>
      </c>
      <c r="T60" s="37">
        <v>1</v>
      </c>
      <c r="U60" s="37">
        <v>5</v>
      </c>
      <c r="V60" s="37">
        <v>5</v>
      </c>
      <c r="W60" s="37">
        <v>3</v>
      </c>
      <c r="X60" s="37"/>
      <c r="Y60" s="37"/>
      <c r="Z60" s="37">
        <v>3</v>
      </c>
      <c r="AA60" s="37"/>
      <c r="AB60" s="37"/>
      <c r="AC60" s="37">
        <v>1</v>
      </c>
      <c r="AD60" s="37"/>
      <c r="AE60" s="37">
        <v>3</v>
      </c>
      <c r="AF60" s="37">
        <v>1</v>
      </c>
      <c r="AG60" s="37">
        <v>1</v>
      </c>
      <c r="AH60" s="37">
        <v>1</v>
      </c>
      <c r="AI60" s="37"/>
      <c r="AJ60" s="37">
        <v>4</v>
      </c>
      <c r="AK60" s="37"/>
      <c r="AL60" s="37"/>
      <c r="AM60" s="37">
        <v>3</v>
      </c>
      <c r="AN60" s="37">
        <v>1</v>
      </c>
      <c r="AO60" s="37"/>
      <c r="AP60" s="37"/>
      <c r="AQ60" s="37">
        <v>3</v>
      </c>
      <c r="AR60" s="37">
        <v>4</v>
      </c>
      <c r="AS60" s="37">
        <v>2</v>
      </c>
      <c r="AT60" s="37">
        <v>5</v>
      </c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43"/>
      <c r="CC60" s="43"/>
      <c r="CD60" s="37"/>
      <c r="CE60" s="37"/>
      <c r="CF60" s="37"/>
      <c r="CG60" s="37"/>
      <c r="CH60" s="37">
        <v>2</v>
      </c>
      <c r="CI60" s="44">
        <v>2</v>
      </c>
      <c r="CJ60" s="44">
        <v>10</v>
      </c>
      <c r="CK60" s="45">
        <v>4</v>
      </c>
    </row>
    <row r="61" spans="1:89">
      <c r="A61" s="61">
        <v>58</v>
      </c>
      <c r="B61" s="66" t="s">
        <v>392</v>
      </c>
      <c r="C61" s="39">
        <f t="shared" si="1"/>
        <v>57</v>
      </c>
      <c r="D61" s="38" t="s">
        <v>1583</v>
      </c>
      <c r="E61" s="40">
        <f t="shared" si="0"/>
        <v>85</v>
      </c>
      <c r="F61" s="74">
        <f>IF(B61="東京･関東",IFERROR(SUMIFS(東北!$E$4:$E$1007,東北!$B$4:$B$1007,B61,東北!$D$4:$D$1007,D61)+SUMIFS(中･北!$E$4:$E$1149,中･北!$B$4:$B$1149,B61,中･北!$D$4:$D$1149,D61)+SUMIFS(九･沖!$E$4:$E$1004,九･沖!$B$4:$B$1004,B61,九･沖!$D$4:$D$1004,D61),""),"")</f>
        <v>18</v>
      </c>
      <c r="G61" s="40"/>
      <c r="H61" s="40"/>
      <c r="I61" s="40">
        <v>1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>
        <v>2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>
        <v>1</v>
      </c>
      <c r="BC61" s="40"/>
      <c r="BD61" s="40"/>
      <c r="BE61" s="40"/>
      <c r="BF61" s="40">
        <v>1</v>
      </c>
      <c r="BG61" s="40"/>
      <c r="BH61" s="40"/>
      <c r="BI61" s="40">
        <v>1</v>
      </c>
      <c r="BJ61" s="40">
        <v>1</v>
      </c>
      <c r="BK61" s="40">
        <v>3</v>
      </c>
      <c r="BL61" s="40">
        <v>1</v>
      </c>
      <c r="BM61" s="40">
        <v>1</v>
      </c>
      <c r="BN61" s="40">
        <v>7</v>
      </c>
      <c r="BO61" s="40">
        <v>1</v>
      </c>
      <c r="BP61" s="40">
        <v>5</v>
      </c>
      <c r="BQ61" s="40">
        <v>3</v>
      </c>
      <c r="BR61" s="40"/>
      <c r="BS61" s="40">
        <v>1</v>
      </c>
      <c r="BT61" s="40">
        <v>7</v>
      </c>
      <c r="BU61" s="40">
        <v>1</v>
      </c>
      <c r="BV61" s="40">
        <v>1</v>
      </c>
      <c r="BW61" s="40">
        <v>1</v>
      </c>
      <c r="BX61" s="40">
        <v>1</v>
      </c>
      <c r="BY61" s="40">
        <v>3</v>
      </c>
      <c r="BZ61" s="40">
        <v>1</v>
      </c>
      <c r="CA61" s="40">
        <v>1</v>
      </c>
      <c r="CB61" s="46">
        <v>1</v>
      </c>
      <c r="CC61" s="46">
        <v>1</v>
      </c>
      <c r="CD61" s="40">
        <v>3</v>
      </c>
      <c r="CE61" s="40">
        <v>3</v>
      </c>
      <c r="CF61" s="40">
        <v>7</v>
      </c>
      <c r="CG61" s="40">
        <v>1</v>
      </c>
      <c r="CH61" s="40">
        <v>2</v>
      </c>
      <c r="CI61" s="47">
        <v>4</v>
      </c>
      <c r="CJ61" s="47"/>
      <c r="CK61" s="48"/>
    </row>
    <row r="62" spans="1:89">
      <c r="A62" s="61">
        <v>59</v>
      </c>
      <c r="B62" s="66" t="s">
        <v>392</v>
      </c>
      <c r="C62" s="41">
        <f t="shared" si="1"/>
        <v>57</v>
      </c>
      <c r="D62" s="42" t="s">
        <v>1584</v>
      </c>
      <c r="E62" s="37">
        <f t="shared" si="0"/>
        <v>85</v>
      </c>
      <c r="F62" s="73">
        <f>IF(B62="東京･関東",IFERROR(SUMIFS(東北!$E$4:$E$1007,東北!$B$4:$B$1007,B62,東北!$D$4:$D$1007,D62)+SUMIFS(中･北!$E$4:$E$1149,中･北!$B$4:$B$1149,B62,中･北!$D$4:$D$1149,D62)+SUMIFS(九･沖!$E$4:$E$1004,九･沖!$B$4:$B$1004,B62,九･沖!$D$4:$D$1004,D62),""),"")</f>
        <v>27</v>
      </c>
      <c r="G62" s="37">
        <v>2</v>
      </c>
      <c r="H62" s="37">
        <v>2</v>
      </c>
      <c r="I62" s="37">
        <v>1</v>
      </c>
      <c r="J62" s="37">
        <v>1</v>
      </c>
      <c r="K62" s="37"/>
      <c r="L62" s="37">
        <v>1</v>
      </c>
      <c r="M62" s="37">
        <v>2</v>
      </c>
      <c r="N62" s="37"/>
      <c r="O62" s="37"/>
      <c r="P62" s="37"/>
      <c r="Q62" s="37"/>
      <c r="R62" s="37"/>
      <c r="S62" s="37"/>
      <c r="T62" s="37"/>
      <c r="U62" s="37">
        <v>1</v>
      </c>
      <c r="V62" s="37"/>
      <c r="W62" s="37"/>
      <c r="X62" s="37"/>
      <c r="Y62" s="37"/>
      <c r="Z62" s="37"/>
      <c r="AA62" s="37">
        <v>1</v>
      </c>
      <c r="AB62" s="37"/>
      <c r="AC62" s="37"/>
      <c r="AD62" s="37"/>
      <c r="AE62" s="37"/>
      <c r="AF62" s="37"/>
      <c r="AG62" s="37">
        <v>1</v>
      </c>
      <c r="AH62" s="37"/>
      <c r="AI62" s="37"/>
      <c r="AJ62" s="37">
        <v>1</v>
      </c>
      <c r="AK62" s="37"/>
      <c r="AL62" s="37"/>
      <c r="AM62" s="37">
        <v>1</v>
      </c>
      <c r="AN62" s="37">
        <v>1</v>
      </c>
      <c r="AO62" s="37"/>
      <c r="AP62" s="37"/>
      <c r="AQ62" s="37">
        <v>1</v>
      </c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>
        <v>3</v>
      </c>
      <c r="BC62" s="37"/>
      <c r="BD62" s="37">
        <v>1</v>
      </c>
      <c r="BE62" s="37"/>
      <c r="BF62" s="37">
        <v>1</v>
      </c>
      <c r="BG62" s="37">
        <v>1</v>
      </c>
      <c r="BH62" s="37">
        <v>3</v>
      </c>
      <c r="BI62" s="37">
        <v>1</v>
      </c>
      <c r="BJ62" s="37">
        <v>1</v>
      </c>
      <c r="BK62" s="37">
        <v>1</v>
      </c>
      <c r="BL62" s="37">
        <v>1</v>
      </c>
      <c r="BM62" s="37">
        <v>1</v>
      </c>
      <c r="BN62" s="37">
        <v>1</v>
      </c>
      <c r="BO62" s="37">
        <v>1</v>
      </c>
      <c r="BP62" s="37">
        <v>1</v>
      </c>
      <c r="BQ62" s="37"/>
      <c r="BR62" s="37">
        <v>1</v>
      </c>
      <c r="BS62" s="37">
        <v>1</v>
      </c>
      <c r="BT62" s="37">
        <v>1</v>
      </c>
      <c r="BU62" s="37">
        <v>1</v>
      </c>
      <c r="BV62" s="37">
        <v>1</v>
      </c>
      <c r="BW62" s="37">
        <v>1</v>
      </c>
      <c r="BX62" s="37">
        <v>1</v>
      </c>
      <c r="BY62" s="37"/>
      <c r="BZ62" s="37">
        <v>1</v>
      </c>
      <c r="CA62" s="37">
        <v>1</v>
      </c>
      <c r="CB62" s="43">
        <v>1</v>
      </c>
      <c r="CC62" s="43"/>
      <c r="CD62" s="37">
        <v>1</v>
      </c>
      <c r="CE62" s="37">
        <v>5</v>
      </c>
      <c r="CF62" s="37"/>
      <c r="CG62" s="37">
        <v>1</v>
      </c>
      <c r="CH62" s="37">
        <v>2</v>
      </c>
      <c r="CI62" s="44">
        <v>2</v>
      </c>
      <c r="CJ62" s="44">
        <v>2</v>
      </c>
      <c r="CK62" s="45">
        <v>2</v>
      </c>
    </row>
    <row r="63" spans="1:89">
      <c r="A63" s="61">
        <v>60</v>
      </c>
      <c r="B63" s="66" t="s">
        <v>392</v>
      </c>
      <c r="C63" s="39">
        <f t="shared" si="1"/>
        <v>60</v>
      </c>
      <c r="D63" s="38" t="s">
        <v>1585</v>
      </c>
      <c r="E63" s="40">
        <f t="shared" si="0"/>
        <v>84</v>
      </c>
      <c r="F63" s="74">
        <f>IF(B63="東京･関東",IFERROR(SUMIFS(東北!$E$4:$E$1007,東北!$B$4:$B$1007,B63,東北!$D$4:$D$1007,D63)+SUMIFS(中･北!$E$4:$E$1149,中･北!$B$4:$B$1149,B63,中･北!$D$4:$D$1149,D63)+SUMIFS(九･沖!$E$4:$E$1004,九･沖!$B$4:$B$1004,B63,九･沖!$D$4:$D$1004,D63),""),"")</f>
        <v>5</v>
      </c>
      <c r="G63" s="40"/>
      <c r="H63" s="40">
        <v>2</v>
      </c>
      <c r="I63" s="40">
        <v>1</v>
      </c>
      <c r="J63" s="40">
        <v>2</v>
      </c>
      <c r="K63" s="40">
        <v>2</v>
      </c>
      <c r="L63" s="40">
        <v>2</v>
      </c>
      <c r="M63" s="40">
        <v>1</v>
      </c>
      <c r="N63" s="40">
        <v>1</v>
      </c>
      <c r="O63" s="40">
        <v>1</v>
      </c>
      <c r="P63" s="40">
        <v>1</v>
      </c>
      <c r="Q63" s="40">
        <v>1</v>
      </c>
      <c r="R63" s="40">
        <v>1</v>
      </c>
      <c r="S63" s="40">
        <v>1</v>
      </c>
      <c r="T63" s="40">
        <v>1</v>
      </c>
      <c r="U63" s="40">
        <v>3</v>
      </c>
      <c r="V63" s="40">
        <v>1</v>
      </c>
      <c r="W63" s="40">
        <v>2</v>
      </c>
      <c r="X63" s="40">
        <v>1</v>
      </c>
      <c r="Y63" s="40">
        <v>1</v>
      </c>
      <c r="Z63" s="40">
        <v>1</v>
      </c>
      <c r="AA63" s="40">
        <v>2</v>
      </c>
      <c r="AB63" s="40">
        <v>1</v>
      </c>
      <c r="AC63" s="40">
        <v>3</v>
      </c>
      <c r="AD63" s="40">
        <v>2</v>
      </c>
      <c r="AE63" s="40">
        <v>2</v>
      </c>
      <c r="AF63" s="40">
        <v>1</v>
      </c>
      <c r="AG63" s="40">
        <v>1</v>
      </c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>
        <v>1</v>
      </c>
      <c r="AV63" s="40">
        <v>1</v>
      </c>
      <c r="AW63" s="40">
        <v>1</v>
      </c>
      <c r="AX63" s="40">
        <v>3</v>
      </c>
      <c r="AY63" s="40">
        <v>1</v>
      </c>
      <c r="AZ63" s="40">
        <v>1</v>
      </c>
      <c r="BA63" s="40">
        <v>1</v>
      </c>
      <c r="BB63" s="40">
        <v>5</v>
      </c>
      <c r="BC63" s="40">
        <v>5</v>
      </c>
      <c r="BD63" s="40">
        <v>1</v>
      </c>
      <c r="BE63" s="40"/>
      <c r="BF63" s="40">
        <v>1</v>
      </c>
      <c r="BG63" s="40"/>
      <c r="BH63" s="40">
        <v>1</v>
      </c>
      <c r="BI63" s="40">
        <v>1</v>
      </c>
      <c r="BJ63" s="40">
        <v>1</v>
      </c>
      <c r="BK63" s="40">
        <v>3</v>
      </c>
      <c r="BL63" s="40">
        <v>1</v>
      </c>
      <c r="BM63" s="40">
        <v>1</v>
      </c>
      <c r="BN63" s="40"/>
      <c r="BO63" s="40">
        <v>1</v>
      </c>
      <c r="BP63" s="40">
        <v>1</v>
      </c>
      <c r="BQ63" s="40"/>
      <c r="BR63" s="40">
        <v>1</v>
      </c>
      <c r="BS63" s="40">
        <v>1</v>
      </c>
      <c r="BT63" s="40"/>
      <c r="BU63" s="40"/>
      <c r="BV63" s="40"/>
      <c r="BW63" s="40"/>
      <c r="BX63" s="40"/>
      <c r="BY63" s="40"/>
      <c r="BZ63" s="40"/>
      <c r="CA63" s="40"/>
      <c r="CB63" s="46"/>
      <c r="CC63" s="46"/>
      <c r="CD63" s="40"/>
      <c r="CE63" s="40"/>
      <c r="CF63" s="40"/>
      <c r="CG63" s="40"/>
      <c r="CH63" s="40">
        <v>6</v>
      </c>
      <c r="CI63" s="47">
        <v>2</v>
      </c>
      <c r="CJ63" s="47"/>
      <c r="CK63" s="48"/>
    </row>
    <row r="64" spans="1:89">
      <c r="A64" s="61">
        <v>61</v>
      </c>
      <c r="B64" s="66" t="s">
        <v>392</v>
      </c>
      <c r="C64" s="41">
        <f t="shared" si="1"/>
        <v>61</v>
      </c>
      <c r="D64" s="42" t="s">
        <v>1586</v>
      </c>
      <c r="E64" s="37">
        <f t="shared" si="0"/>
        <v>83</v>
      </c>
      <c r="F64" s="73">
        <f>IF(B64="東京･関東",IFERROR(SUMIFS(東北!$E$4:$E$1007,東北!$B$4:$B$1007,B64,東北!$D$4:$D$1007,D64)+SUMIFS(中･北!$E$4:$E$1149,中･北!$B$4:$B$1149,B64,中･北!$D$4:$D$1149,D64)+SUMIFS(九･沖!$E$4:$E$1004,九･沖!$B$4:$B$1004,B64,九･沖!$D$4:$D$1004,D64),""),"")</f>
        <v>10</v>
      </c>
      <c r="G64" s="37"/>
      <c r="H64" s="37"/>
      <c r="I64" s="37">
        <v>1</v>
      </c>
      <c r="J64" s="37"/>
      <c r="K64" s="37"/>
      <c r="L64" s="37"/>
      <c r="M64" s="37"/>
      <c r="N64" s="37">
        <v>1</v>
      </c>
      <c r="O64" s="37">
        <v>7</v>
      </c>
      <c r="P64" s="37">
        <v>4</v>
      </c>
      <c r="Q64" s="37">
        <v>4</v>
      </c>
      <c r="R64" s="37"/>
      <c r="S64" s="37"/>
      <c r="T64" s="37"/>
      <c r="U64" s="37">
        <v>1</v>
      </c>
      <c r="V64" s="37">
        <v>2</v>
      </c>
      <c r="W64" s="37"/>
      <c r="X64" s="37">
        <v>1</v>
      </c>
      <c r="Y64" s="37">
        <v>1</v>
      </c>
      <c r="Z64" s="37"/>
      <c r="AA64" s="37">
        <v>3</v>
      </c>
      <c r="AB64" s="37">
        <v>1</v>
      </c>
      <c r="AC64" s="37"/>
      <c r="AD64" s="37"/>
      <c r="AE64" s="37">
        <v>2</v>
      </c>
      <c r="AF64" s="37">
        <v>2</v>
      </c>
      <c r="AG64" s="37">
        <v>3</v>
      </c>
      <c r="AH64" s="37"/>
      <c r="AI64" s="37"/>
      <c r="AJ64" s="37"/>
      <c r="AK64" s="37"/>
      <c r="AL64" s="37"/>
      <c r="AM64" s="37">
        <v>1</v>
      </c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>
        <v>3</v>
      </c>
      <c r="BE64" s="37"/>
      <c r="BF64" s="37"/>
      <c r="BG64" s="37"/>
      <c r="BH64" s="37"/>
      <c r="BI64" s="37">
        <v>3</v>
      </c>
      <c r="BJ64" s="37">
        <v>1</v>
      </c>
      <c r="BK64" s="37"/>
      <c r="BL64" s="37">
        <v>5</v>
      </c>
      <c r="BM64" s="37"/>
      <c r="BN64" s="37">
        <v>1</v>
      </c>
      <c r="BO64" s="37">
        <v>1</v>
      </c>
      <c r="BP64" s="37">
        <v>1</v>
      </c>
      <c r="BQ64" s="37">
        <v>7</v>
      </c>
      <c r="BR64" s="37"/>
      <c r="BS64" s="37">
        <v>1</v>
      </c>
      <c r="BT64" s="37">
        <v>1</v>
      </c>
      <c r="BU64" s="37"/>
      <c r="BV64" s="37"/>
      <c r="BW64" s="37"/>
      <c r="BX64" s="37"/>
      <c r="BY64" s="37">
        <v>7</v>
      </c>
      <c r="BZ64" s="37"/>
      <c r="CA64" s="37"/>
      <c r="CB64" s="43"/>
      <c r="CC64" s="43"/>
      <c r="CD64" s="37"/>
      <c r="CE64" s="37"/>
      <c r="CF64" s="37"/>
      <c r="CG64" s="37"/>
      <c r="CH64" s="37">
        <v>2</v>
      </c>
      <c r="CI64" s="44">
        <v>2</v>
      </c>
      <c r="CJ64" s="44">
        <v>4</v>
      </c>
      <c r="CK64" s="45"/>
    </row>
    <row r="65" spans="1:89">
      <c r="A65" s="61">
        <v>62</v>
      </c>
      <c r="B65" s="66" t="s">
        <v>392</v>
      </c>
      <c r="C65" s="39">
        <f t="shared" si="1"/>
        <v>61</v>
      </c>
      <c r="D65" s="38" t="s">
        <v>1587</v>
      </c>
      <c r="E65" s="40">
        <f t="shared" si="0"/>
        <v>83</v>
      </c>
      <c r="F65" s="74">
        <f>IF(B65="東京･関東",IFERROR(SUMIFS(東北!$E$4:$E$1007,東北!$B$4:$B$1007,B65,東北!$D$4:$D$1007,D65)+SUMIFS(中･北!$E$4:$E$1149,中･北!$B$4:$B$1149,B65,中･北!$D$4:$D$1149,D65)+SUMIFS(九･沖!$E$4:$E$1004,九･沖!$B$4:$B$1004,B65,九･沖!$D$4:$D$1004,D65),""),"")</f>
        <v>12</v>
      </c>
      <c r="G65" s="40">
        <v>1</v>
      </c>
      <c r="H65" s="40">
        <v>1</v>
      </c>
      <c r="I65" s="40">
        <v>1</v>
      </c>
      <c r="J65" s="40">
        <v>2</v>
      </c>
      <c r="K65" s="40">
        <v>1</v>
      </c>
      <c r="L65" s="40"/>
      <c r="M65" s="40">
        <v>1</v>
      </c>
      <c r="N65" s="40">
        <v>2</v>
      </c>
      <c r="O65" s="40">
        <v>1</v>
      </c>
      <c r="P65" s="40">
        <v>1</v>
      </c>
      <c r="Q65" s="40"/>
      <c r="R65" s="40">
        <v>1</v>
      </c>
      <c r="S65" s="40">
        <v>1</v>
      </c>
      <c r="T65" s="40">
        <v>3</v>
      </c>
      <c r="U65" s="40">
        <v>1</v>
      </c>
      <c r="V65" s="40">
        <v>1</v>
      </c>
      <c r="W65" s="40">
        <v>1</v>
      </c>
      <c r="X65" s="40">
        <v>1</v>
      </c>
      <c r="Y65" s="40">
        <v>2</v>
      </c>
      <c r="Z65" s="40"/>
      <c r="AA65" s="40">
        <v>1</v>
      </c>
      <c r="AB65" s="40"/>
      <c r="AC65" s="40">
        <v>3</v>
      </c>
      <c r="AD65" s="40">
        <v>2</v>
      </c>
      <c r="AE65" s="40">
        <v>1</v>
      </c>
      <c r="AF65" s="40">
        <v>1</v>
      </c>
      <c r="AG65" s="40">
        <v>1</v>
      </c>
      <c r="AH65" s="40">
        <v>2</v>
      </c>
      <c r="AI65" s="40">
        <v>1</v>
      </c>
      <c r="AJ65" s="40">
        <v>1</v>
      </c>
      <c r="AK65" s="40"/>
      <c r="AL65" s="40"/>
      <c r="AM65" s="40"/>
      <c r="AN65" s="40"/>
      <c r="AO65" s="40"/>
      <c r="AP65" s="40"/>
      <c r="AQ65" s="40">
        <v>1</v>
      </c>
      <c r="AR65" s="40">
        <v>2</v>
      </c>
      <c r="AS65" s="40"/>
      <c r="AT65" s="40"/>
      <c r="AU65" s="40">
        <v>1</v>
      </c>
      <c r="AV65" s="40"/>
      <c r="AW65" s="40">
        <v>1</v>
      </c>
      <c r="AX65" s="40">
        <v>3</v>
      </c>
      <c r="AY65" s="40">
        <v>1</v>
      </c>
      <c r="AZ65" s="40">
        <v>1</v>
      </c>
      <c r="BA65" s="40">
        <v>1</v>
      </c>
      <c r="BB65" s="40">
        <v>1</v>
      </c>
      <c r="BC65" s="40">
        <v>3</v>
      </c>
      <c r="BD65" s="40">
        <v>1</v>
      </c>
      <c r="BE65" s="40"/>
      <c r="BF65" s="40">
        <v>1</v>
      </c>
      <c r="BG65" s="40">
        <v>1</v>
      </c>
      <c r="BH65" s="40">
        <v>1</v>
      </c>
      <c r="BI65" s="40"/>
      <c r="BJ65" s="40"/>
      <c r="BK65" s="40">
        <v>1</v>
      </c>
      <c r="BL65" s="40"/>
      <c r="BM65" s="40">
        <v>1</v>
      </c>
      <c r="BN65" s="40">
        <v>1</v>
      </c>
      <c r="BO65" s="40">
        <v>1</v>
      </c>
      <c r="BP65" s="40">
        <v>1</v>
      </c>
      <c r="BQ65" s="40"/>
      <c r="BR65" s="40"/>
      <c r="BS65" s="40">
        <v>1</v>
      </c>
      <c r="BT65" s="40">
        <v>1</v>
      </c>
      <c r="BU65" s="40"/>
      <c r="BV65" s="40"/>
      <c r="BW65" s="40"/>
      <c r="BX65" s="40"/>
      <c r="BY65" s="40"/>
      <c r="BZ65" s="40"/>
      <c r="CA65" s="40"/>
      <c r="CB65" s="46"/>
      <c r="CC65" s="46"/>
      <c r="CD65" s="40"/>
      <c r="CE65" s="40"/>
      <c r="CF65" s="40"/>
      <c r="CG65" s="40"/>
      <c r="CH65" s="40">
        <v>4</v>
      </c>
      <c r="CI65" s="47">
        <v>2</v>
      </c>
      <c r="CJ65" s="47">
        <v>2</v>
      </c>
      <c r="CK65" s="48">
        <v>2</v>
      </c>
    </row>
    <row r="66" spans="1:89">
      <c r="A66" s="61">
        <v>63</v>
      </c>
      <c r="B66" s="66" t="s">
        <v>392</v>
      </c>
      <c r="C66" s="41">
        <f t="shared" si="1"/>
        <v>63</v>
      </c>
      <c r="D66" s="42" t="s">
        <v>1588</v>
      </c>
      <c r="E66" s="37">
        <f t="shared" si="0"/>
        <v>81</v>
      </c>
      <c r="F66" s="73">
        <f>IF(B66="東京･関東",IFERROR(SUMIFS(東北!$E$4:$E$1007,東北!$B$4:$B$1007,B66,東北!$D$4:$D$1007,D66)+SUMIFS(中･北!$E$4:$E$1149,中･北!$B$4:$B$1149,B66,中･北!$D$4:$D$1149,D66)+SUMIFS(九･沖!$E$4:$E$1004,九･沖!$B$4:$B$1004,B66,九･沖!$D$4:$D$1004,D66),""),"")</f>
        <v>8</v>
      </c>
      <c r="G66" s="37">
        <v>1</v>
      </c>
      <c r="H66" s="37"/>
      <c r="I66" s="37">
        <v>1</v>
      </c>
      <c r="J66" s="37">
        <v>2</v>
      </c>
      <c r="K66" s="37">
        <v>1</v>
      </c>
      <c r="L66" s="37">
        <v>1</v>
      </c>
      <c r="M66" s="37">
        <v>1</v>
      </c>
      <c r="N66" s="37">
        <v>2</v>
      </c>
      <c r="O66" s="37">
        <v>1</v>
      </c>
      <c r="P66" s="37">
        <v>1</v>
      </c>
      <c r="Q66" s="37">
        <v>1</v>
      </c>
      <c r="R66" s="37">
        <v>2</v>
      </c>
      <c r="S66" s="37">
        <v>7</v>
      </c>
      <c r="T66" s="37">
        <v>1</v>
      </c>
      <c r="U66" s="37"/>
      <c r="V66" s="37"/>
      <c r="W66" s="37">
        <v>1</v>
      </c>
      <c r="X66" s="37">
        <v>1</v>
      </c>
      <c r="Y66" s="37">
        <v>4</v>
      </c>
      <c r="Z66" s="37">
        <v>3</v>
      </c>
      <c r="AA66" s="37"/>
      <c r="AB66" s="37">
        <v>3</v>
      </c>
      <c r="AC66" s="37">
        <v>1</v>
      </c>
      <c r="AD66" s="37">
        <v>4</v>
      </c>
      <c r="AE66" s="37">
        <v>3</v>
      </c>
      <c r="AF66" s="37">
        <v>1</v>
      </c>
      <c r="AG66" s="37">
        <v>1</v>
      </c>
      <c r="AH66" s="37">
        <v>4</v>
      </c>
      <c r="AI66" s="37"/>
      <c r="AJ66" s="37"/>
      <c r="AK66" s="37"/>
      <c r="AL66" s="37"/>
      <c r="AM66" s="37">
        <v>3</v>
      </c>
      <c r="AN66" s="37">
        <v>1</v>
      </c>
      <c r="AO66" s="37">
        <v>1</v>
      </c>
      <c r="AP66" s="37">
        <v>2</v>
      </c>
      <c r="AQ66" s="37">
        <v>3</v>
      </c>
      <c r="AR66" s="37">
        <v>1</v>
      </c>
      <c r="AS66" s="37"/>
      <c r="AT66" s="37">
        <v>2</v>
      </c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43"/>
      <c r="CC66" s="43"/>
      <c r="CD66" s="37"/>
      <c r="CE66" s="37"/>
      <c r="CF66" s="37"/>
      <c r="CG66" s="37"/>
      <c r="CH66" s="37">
        <v>6</v>
      </c>
      <c r="CI66" s="44">
        <v>4</v>
      </c>
      <c r="CJ66" s="44"/>
      <c r="CK66" s="45">
        <v>2</v>
      </c>
    </row>
    <row r="67" spans="1:89">
      <c r="A67" s="61">
        <v>64</v>
      </c>
      <c r="B67" s="66" t="s">
        <v>392</v>
      </c>
      <c r="C67" s="39">
        <f t="shared" si="1"/>
        <v>64</v>
      </c>
      <c r="D67" s="38" t="s">
        <v>391</v>
      </c>
      <c r="E67" s="40">
        <f t="shared" si="0"/>
        <v>80</v>
      </c>
      <c r="F67" s="74">
        <f>IF(B67="東京･関東",IFERROR(SUMIFS(東北!$E$4:$E$1007,東北!$B$4:$B$1007,B67,東北!$D$4:$D$1007,D67)+SUMIFS(中･北!$E$4:$E$1149,中･北!$B$4:$B$1149,B67,中･北!$D$4:$D$1149,D67)+SUMIFS(九･沖!$E$4:$E$1004,九･沖!$B$4:$B$1004,B67,九･沖!$D$4:$D$1004,D67),""),"")</f>
        <v>21</v>
      </c>
      <c r="G67" s="40">
        <v>1</v>
      </c>
      <c r="H67" s="40">
        <v>1</v>
      </c>
      <c r="I67" s="40">
        <v>2</v>
      </c>
      <c r="J67" s="40">
        <v>1</v>
      </c>
      <c r="K67" s="40">
        <v>1</v>
      </c>
      <c r="L67" s="40">
        <v>2</v>
      </c>
      <c r="M67" s="40">
        <v>1</v>
      </c>
      <c r="N67" s="40">
        <v>2</v>
      </c>
      <c r="O67" s="40">
        <v>1</v>
      </c>
      <c r="P67" s="40">
        <v>1</v>
      </c>
      <c r="Q67" s="40">
        <v>1</v>
      </c>
      <c r="R67" s="40">
        <v>2</v>
      </c>
      <c r="S67" s="40">
        <v>2</v>
      </c>
      <c r="T67" s="40">
        <v>2</v>
      </c>
      <c r="U67" s="40">
        <v>3</v>
      </c>
      <c r="V67" s="40"/>
      <c r="W67" s="40">
        <v>2</v>
      </c>
      <c r="X67" s="40"/>
      <c r="Y67" s="40">
        <v>1</v>
      </c>
      <c r="Z67" s="40">
        <v>1</v>
      </c>
      <c r="AA67" s="40">
        <v>2</v>
      </c>
      <c r="AB67" s="40">
        <v>1</v>
      </c>
      <c r="AC67" s="40"/>
      <c r="AD67" s="40">
        <v>1</v>
      </c>
      <c r="AE67" s="40">
        <v>2</v>
      </c>
      <c r="AF67" s="40">
        <v>1</v>
      </c>
      <c r="AG67" s="40">
        <v>1</v>
      </c>
      <c r="AH67" s="40"/>
      <c r="AI67" s="40">
        <v>2</v>
      </c>
      <c r="AJ67" s="40">
        <v>1</v>
      </c>
      <c r="AK67" s="40">
        <v>1</v>
      </c>
      <c r="AL67" s="40">
        <v>1</v>
      </c>
      <c r="AM67" s="40">
        <v>1</v>
      </c>
      <c r="AN67" s="40"/>
      <c r="AO67" s="40">
        <v>1</v>
      </c>
      <c r="AP67" s="40">
        <v>1</v>
      </c>
      <c r="AQ67" s="40">
        <v>1</v>
      </c>
      <c r="AR67" s="40">
        <v>1</v>
      </c>
      <c r="AS67" s="40">
        <v>1</v>
      </c>
      <c r="AT67" s="40">
        <v>3</v>
      </c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>
        <v>1</v>
      </c>
      <c r="BH67" s="40">
        <v>1</v>
      </c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6"/>
      <c r="CC67" s="46"/>
      <c r="CD67" s="40"/>
      <c r="CE67" s="40"/>
      <c r="CF67" s="40"/>
      <c r="CG67" s="40"/>
      <c r="CH67" s="40">
        <v>4</v>
      </c>
      <c r="CI67" s="47">
        <v>2</v>
      </c>
      <c r="CJ67" s="47">
        <v>2</v>
      </c>
      <c r="CK67" s="48"/>
    </row>
    <row r="68" spans="1:89">
      <c r="A68" s="61">
        <v>65</v>
      </c>
      <c r="B68" s="66" t="s">
        <v>392</v>
      </c>
      <c r="C68" s="41">
        <f t="shared" si="1"/>
        <v>65</v>
      </c>
      <c r="D68" s="42" t="s">
        <v>1589</v>
      </c>
      <c r="E68" s="37">
        <f t="shared" ref="E68:E131" si="2">SUM(F68:CK68)</f>
        <v>78</v>
      </c>
      <c r="F68" s="73">
        <f>IF(B68="東京･関東",IFERROR(SUMIFS(東北!$E$4:$E$1007,東北!$B$4:$B$1007,B68,東北!$D$4:$D$1007,D68)+SUMIFS(中･北!$E$4:$E$1149,中･北!$B$4:$B$1149,B68,中･北!$D$4:$D$1149,D68)+SUMIFS(九･沖!$E$4:$E$1004,九･沖!$B$4:$B$1004,B68,九･沖!$D$4:$D$1004,D68),""),"")</f>
        <v>12</v>
      </c>
      <c r="G68" s="37"/>
      <c r="H68" s="37"/>
      <c r="I68" s="37">
        <v>2</v>
      </c>
      <c r="J68" s="37"/>
      <c r="K68" s="37"/>
      <c r="L68" s="37"/>
      <c r="M68" s="37"/>
      <c r="N68" s="37"/>
      <c r="O68" s="37"/>
      <c r="P68" s="37"/>
      <c r="Q68" s="37">
        <v>2</v>
      </c>
      <c r="R68" s="37"/>
      <c r="S68" s="37"/>
      <c r="T68" s="37"/>
      <c r="U68" s="37">
        <v>2</v>
      </c>
      <c r="V68" s="37">
        <v>3</v>
      </c>
      <c r="W68" s="37">
        <v>2</v>
      </c>
      <c r="X68" s="37">
        <v>2</v>
      </c>
      <c r="Y68" s="37"/>
      <c r="Z68" s="37">
        <v>1</v>
      </c>
      <c r="AA68" s="37">
        <v>2</v>
      </c>
      <c r="AB68" s="37">
        <v>3</v>
      </c>
      <c r="AC68" s="37">
        <v>1</v>
      </c>
      <c r="AD68" s="37"/>
      <c r="AE68" s="37">
        <v>3</v>
      </c>
      <c r="AF68" s="37">
        <v>2</v>
      </c>
      <c r="AG68" s="37">
        <v>2</v>
      </c>
      <c r="AH68" s="37">
        <v>1</v>
      </c>
      <c r="AI68" s="37">
        <v>3</v>
      </c>
      <c r="AJ68" s="37">
        <v>2</v>
      </c>
      <c r="AK68" s="37"/>
      <c r="AL68" s="37">
        <v>1</v>
      </c>
      <c r="AM68" s="37">
        <v>2</v>
      </c>
      <c r="AN68" s="37">
        <v>2</v>
      </c>
      <c r="AO68" s="37">
        <v>2</v>
      </c>
      <c r="AP68" s="37">
        <v>2</v>
      </c>
      <c r="AQ68" s="37">
        <v>2</v>
      </c>
      <c r="AR68" s="37">
        <v>3</v>
      </c>
      <c r="AS68" s="37"/>
      <c r="AT68" s="37">
        <v>4</v>
      </c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>
        <v>1</v>
      </c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>
        <v>1</v>
      </c>
      <c r="CB68" s="43"/>
      <c r="CC68" s="43"/>
      <c r="CD68" s="37">
        <v>1</v>
      </c>
      <c r="CE68" s="37">
        <v>1</v>
      </c>
      <c r="CF68" s="37">
        <v>3</v>
      </c>
      <c r="CG68" s="37"/>
      <c r="CH68" s="37">
        <v>2</v>
      </c>
      <c r="CI68" s="44">
        <v>2</v>
      </c>
      <c r="CJ68" s="44">
        <v>2</v>
      </c>
      <c r="CK68" s="45">
        <v>2</v>
      </c>
    </row>
    <row r="69" spans="1:89">
      <c r="A69" s="61">
        <v>66</v>
      </c>
      <c r="B69" s="66" t="s">
        <v>392</v>
      </c>
      <c r="C69" s="39">
        <f t="shared" ref="C69:C103" si="3">RANK(E69,$E$4:$E$423)</f>
        <v>66</v>
      </c>
      <c r="D69" s="38" t="s">
        <v>1590</v>
      </c>
      <c r="E69" s="40">
        <f t="shared" si="2"/>
        <v>77</v>
      </c>
      <c r="F69" s="74">
        <f>IF(B69="東京･関東",IFERROR(SUMIFS(東北!$E$4:$E$1007,東北!$B$4:$B$1007,B69,東北!$D$4:$D$1007,D69)+SUMIFS(中･北!$E$4:$E$1149,中･北!$B$4:$B$1149,B69,中･北!$D$4:$D$1149,D69)+SUMIFS(九･沖!$E$4:$E$1004,九･沖!$B$4:$B$1004,B69,九･沖!$D$4:$D$1004,D69),""),"")</f>
        <v>3</v>
      </c>
      <c r="G69" s="40"/>
      <c r="H69" s="40"/>
      <c r="I69" s="40">
        <v>1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>
        <v>1</v>
      </c>
      <c r="V69" s="40"/>
      <c r="W69" s="40"/>
      <c r="X69" s="40">
        <v>3</v>
      </c>
      <c r="Y69" s="40"/>
      <c r="Z69" s="40">
        <v>1</v>
      </c>
      <c r="AA69" s="40">
        <v>3</v>
      </c>
      <c r="AB69" s="40"/>
      <c r="AC69" s="40">
        <v>1</v>
      </c>
      <c r="AD69" s="40"/>
      <c r="AE69" s="40">
        <v>4</v>
      </c>
      <c r="AF69" s="40">
        <v>1</v>
      </c>
      <c r="AG69" s="40">
        <v>2</v>
      </c>
      <c r="AH69" s="40">
        <v>7</v>
      </c>
      <c r="AI69" s="40">
        <v>7</v>
      </c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>
        <v>5</v>
      </c>
      <c r="AZ69" s="40">
        <v>1</v>
      </c>
      <c r="BA69" s="40"/>
      <c r="BB69" s="40"/>
      <c r="BC69" s="40"/>
      <c r="BD69" s="40"/>
      <c r="BE69" s="40">
        <v>1</v>
      </c>
      <c r="BF69" s="40"/>
      <c r="BG69" s="40"/>
      <c r="BH69" s="40"/>
      <c r="BI69" s="40">
        <v>1</v>
      </c>
      <c r="BJ69" s="40"/>
      <c r="BK69" s="40"/>
      <c r="BL69" s="40">
        <v>7</v>
      </c>
      <c r="BM69" s="40"/>
      <c r="BN69" s="40"/>
      <c r="BO69" s="40">
        <v>1</v>
      </c>
      <c r="BP69" s="40"/>
      <c r="BQ69" s="40">
        <v>1</v>
      </c>
      <c r="BR69" s="40">
        <v>3</v>
      </c>
      <c r="BS69" s="40"/>
      <c r="BT69" s="40">
        <v>1</v>
      </c>
      <c r="BU69" s="40"/>
      <c r="BV69" s="40">
        <v>1</v>
      </c>
      <c r="BW69" s="40"/>
      <c r="BX69" s="40">
        <v>5</v>
      </c>
      <c r="BY69" s="40">
        <v>1</v>
      </c>
      <c r="BZ69" s="40">
        <v>1</v>
      </c>
      <c r="CA69" s="40">
        <v>3</v>
      </c>
      <c r="CB69" s="46">
        <v>1</v>
      </c>
      <c r="CC69" s="46">
        <v>1</v>
      </c>
      <c r="CD69" s="40">
        <v>1</v>
      </c>
      <c r="CE69" s="40"/>
      <c r="CF69" s="40">
        <v>1</v>
      </c>
      <c r="CG69" s="40">
        <v>1</v>
      </c>
      <c r="CH69" s="40">
        <v>4</v>
      </c>
      <c r="CI69" s="47">
        <v>2</v>
      </c>
      <c r="CJ69" s="47"/>
      <c r="CK69" s="48"/>
    </row>
    <row r="70" spans="1:89">
      <c r="A70" s="61">
        <v>67</v>
      </c>
      <c r="B70" s="66" t="s">
        <v>392</v>
      </c>
      <c r="C70" s="41">
        <f t="shared" si="3"/>
        <v>67</v>
      </c>
      <c r="D70" s="42" t="s">
        <v>1591</v>
      </c>
      <c r="E70" s="37">
        <f t="shared" si="2"/>
        <v>73</v>
      </c>
      <c r="F70" s="73">
        <f>IF(B70="東京･関東",IFERROR(SUMIFS(東北!$E$4:$E$1007,東北!$B$4:$B$1007,B70,東北!$D$4:$D$1007,D70)+SUMIFS(中･北!$E$4:$E$1149,中･北!$B$4:$B$1149,B70,中･北!$D$4:$D$1149,D70)+SUMIFS(九･沖!$E$4:$E$1004,九･沖!$B$4:$B$1004,B70,九･沖!$D$4:$D$1004,D70),""),"")</f>
        <v>16</v>
      </c>
      <c r="G70" s="37"/>
      <c r="H70" s="37">
        <v>1</v>
      </c>
      <c r="I70" s="37"/>
      <c r="J70" s="37">
        <v>2</v>
      </c>
      <c r="K70" s="37">
        <v>1</v>
      </c>
      <c r="L70" s="37"/>
      <c r="M70" s="37">
        <v>1</v>
      </c>
      <c r="N70" s="37">
        <v>1</v>
      </c>
      <c r="O70" s="37">
        <v>1</v>
      </c>
      <c r="P70" s="37">
        <v>1</v>
      </c>
      <c r="Q70" s="37">
        <v>1</v>
      </c>
      <c r="R70" s="37">
        <v>1</v>
      </c>
      <c r="S70" s="37">
        <v>3</v>
      </c>
      <c r="T70" s="37">
        <v>1</v>
      </c>
      <c r="U70" s="37">
        <v>1</v>
      </c>
      <c r="V70" s="37">
        <v>4</v>
      </c>
      <c r="W70" s="37">
        <v>2</v>
      </c>
      <c r="X70" s="37">
        <v>4</v>
      </c>
      <c r="Y70" s="37"/>
      <c r="Z70" s="37">
        <v>1</v>
      </c>
      <c r="AA70" s="37">
        <v>1</v>
      </c>
      <c r="AB70" s="37">
        <v>1</v>
      </c>
      <c r="AC70" s="37">
        <v>1</v>
      </c>
      <c r="AD70" s="37">
        <v>1</v>
      </c>
      <c r="AE70" s="37">
        <v>1</v>
      </c>
      <c r="AF70" s="37"/>
      <c r="AG70" s="37">
        <v>1</v>
      </c>
      <c r="AH70" s="37">
        <v>2</v>
      </c>
      <c r="AI70" s="37">
        <v>1</v>
      </c>
      <c r="AJ70" s="37">
        <v>2</v>
      </c>
      <c r="AK70" s="37">
        <v>2</v>
      </c>
      <c r="AL70" s="37"/>
      <c r="AM70" s="37">
        <v>1</v>
      </c>
      <c r="AN70" s="37">
        <v>1</v>
      </c>
      <c r="AO70" s="37">
        <v>2</v>
      </c>
      <c r="AP70" s="37"/>
      <c r="AQ70" s="37"/>
      <c r="AR70" s="37"/>
      <c r="AS70" s="37"/>
      <c r="AT70" s="37"/>
      <c r="AU70" s="37"/>
      <c r="AV70" s="37">
        <v>1</v>
      </c>
      <c r="AW70" s="37"/>
      <c r="AX70" s="37"/>
      <c r="AY70" s="37"/>
      <c r="AZ70" s="37"/>
      <c r="BA70" s="37"/>
      <c r="BB70" s="37">
        <v>1</v>
      </c>
      <c r="BC70" s="37"/>
      <c r="BD70" s="37">
        <v>1</v>
      </c>
      <c r="BE70" s="37">
        <v>1</v>
      </c>
      <c r="BF70" s="37">
        <v>1</v>
      </c>
      <c r="BG70" s="37">
        <v>1</v>
      </c>
      <c r="BH70" s="37"/>
      <c r="BI70" s="37"/>
      <c r="BJ70" s="37">
        <v>1</v>
      </c>
      <c r="BK70" s="37"/>
      <c r="BL70" s="37"/>
      <c r="BM70" s="37"/>
      <c r="BN70" s="37"/>
      <c r="BO70" s="37"/>
      <c r="BP70" s="37"/>
      <c r="BQ70" s="37">
        <v>1</v>
      </c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43"/>
      <c r="CC70" s="43"/>
      <c r="CD70" s="37"/>
      <c r="CE70" s="37"/>
      <c r="CF70" s="37"/>
      <c r="CG70" s="37"/>
      <c r="CH70" s="37">
        <v>2</v>
      </c>
      <c r="CI70" s="44">
        <v>2</v>
      </c>
      <c r="CJ70" s="44"/>
      <c r="CK70" s="45">
        <v>2</v>
      </c>
    </row>
    <row r="71" spans="1:89">
      <c r="A71" s="61">
        <v>68</v>
      </c>
      <c r="B71" s="66" t="s">
        <v>392</v>
      </c>
      <c r="C71" s="39">
        <f t="shared" si="3"/>
        <v>68</v>
      </c>
      <c r="D71" s="38" t="s">
        <v>1592</v>
      </c>
      <c r="E71" s="40">
        <f t="shared" si="2"/>
        <v>72</v>
      </c>
      <c r="F71" s="74">
        <f>IF(B71="東京･関東",IFERROR(SUMIFS(東北!$E$4:$E$1007,東北!$B$4:$B$1007,B71,東北!$D$4:$D$1007,D71)+SUMIFS(中･北!$E$4:$E$1149,中･北!$B$4:$B$1149,B71,中･北!$D$4:$D$1149,D71)+SUMIFS(九･沖!$E$4:$E$1004,九･沖!$B$4:$B$1004,B71,九･沖!$D$4:$D$1004,D71),""),"")</f>
        <v>8</v>
      </c>
      <c r="G71" s="40">
        <v>1</v>
      </c>
      <c r="H71" s="40">
        <v>4</v>
      </c>
      <c r="I71" s="40">
        <v>2</v>
      </c>
      <c r="J71" s="40">
        <v>3</v>
      </c>
      <c r="K71" s="40"/>
      <c r="L71" s="40">
        <v>1</v>
      </c>
      <c r="M71" s="40"/>
      <c r="N71" s="40">
        <v>2</v>
      </c>
      <c r="O71" s="40">
        <v>2</v>
      </c>
      <c r="P71" s="40"/>
      <c r="Q71" s="40"/>
      <c r="R71" s="40">
        <v>2</v>
      </c>
      <c r="S71" s="40"/>
      <c r="T71" s="40">
        <v>3</v>
      </c>
      <c r="U71" s="40">
        <v>2</v>
      </c>
      <c r="V71" s="40">
        <v>2</v>
      </c>
      <c r="W71" s="40"/>
      <c r="X71" s="40">
        <v>1</v>
      </c>
      <c r="Y71" s="40">
        <v>1</v>
      </c>
      <c r="Z71" s="40"/>
      <c r="AA71" s="40"/>
      <c r="AB71" s="40"/>
      <c r="AC71" s="40">
        <v>2</v>
      </c>
      <c r="AD71" s="40">
        <v>1</v>
      </c>
      <c r="AE71" s="40"/>
      <c r="AF71" s="40">
        <v>2</v>
      </c>
      <c r="AG71" s="40">
        <v>3</v>
      </c>
      <c r="AH71" s="40"/>
      <c r="AI71" s="40"/>
      <c r="AJ71" s="40"/>
      <c r="AK71" s="40">
        <v>3</v>
      </c>
      <c r="AL71" s="40"/>
      <c r="AM71" s="40">
        <v>1</v>
      </c>
      <c r="AN71" s="40">
        <v>2</v>
      </c>
      <c r="AO71" s="40">
        <v>7</v>
      </c>
      <c r="AP71" s="40">
        <v>5</v>
      </c>
      <c r="AQ71" s="40">
        <v>2</v>
      </c>
      <c r="AR71" s="40"/>
      <c r="AS71" s="40">
        <v>2</v>
      </c>
      <c r="AT71" s="40">
        <v>2</v>
      </c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6"/>
      <c r="CC71" s="46"/>
      <c r="CD71" s="40"/>
      <c r="CE71" s="40"/>
      <c r="CF71" s="40"/>
      <c r="CG71" s="40"/>
      <c r="CH71" s="40"/>
      <c r="CI71" s="47">
        <v>4</v>
      </c>
      <c r="CJ71" s="47">
        <v>2</v>
      </c>
      <c r="CK71" s="48"/>
    </row>
    <row r="72" spans="1:89">
      <c r="A72" s="61">
        <v>69</v>
      </c>
      <c r="B72" s="66" t="s">
        <v>392</v>
      </c>
      <c r="C72" s="41">
        <f t="shared" si="3"/>
        <v>69</v>
      </c>
      <c r="D72" s="42" t="s">
        <v>139</v>
      </c>
      <c r="E72" s="37">
        <f t="shared" si="2"/>
        <v>70</v>
      </c>
      <c r="F72" s="73">
        <f>IF(B72="東京･関東",IFERROR(SUMIFS(東北!$E$4:$E$1007,東北!$B$4:$B$1007,B72,東北!$D$4:$D$1007,D72)+SUMIFS(中･北!$E$4:$E$1149,中･北!$B$4:$B$1149,B72,中･北!$D$4:$D$1149,D72)+SUMIFS(九･沖!$E$4:$E$1004,九･沖!$B$4:$B$1004,B72,九･沖!$D$4:$D$1004,D72),""),"")</f>
        <v>0</v>
      </c>
      <c r="G72" s="37"/>
      <c r="H72" s="37">
        <v>2</v>
      </c>
      <c r="I72" s="37">
        <v>2</v>
      </c>
      <c r="J72" s="37"/>
      <c r="K72" s="37">
        <v>4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>
        <v>3</v>
      </c>
      <c r="W72" s="37">
        <v>3</v>
      </c>
      <c r="X72" s="37"/>
      <c r="Y72" s="37">
        <v>3</v>
      </c>
      <c r="Z72" s="37"/>
      <c r="AA72" s="37">
        <v>2</v>
      </c>
      <c r="AB72" s="37"/>
      <c r="AC72" s="37"/>
      <c r="AD72" s="37"/>
      <c r="AE72" s="37"/>
      <c r="AF72" s="37"/>
      <c r="AG72" s="37">
        <v>1</v>
      </c>
      <c r="AH72" s="37">
        <v>1</v>
      </c>
      <c r="AI72" s="37">
        <v>3</v>
      </c>
      <c r="AJ72" s="37"/>
      <c r="AK72" s="37">
        <v>5</v>
      </c>
      <c r="AL72" s="37"/>
      <c r="AM72" s="37">
        <v>2</v>
      </c>
      <c r="AN72" s="37">
        <v>7</v>
      </c>
      <c r="AO72" s="37"/>
      <c r="AP72" s="37">
        <v>3</v>
      </c>
      <c r="AQ72" s="37"/>
      <c r="AR72" s="37">
        <v>3</v>
      </c>
      <c r="AS72" s="37">
        <v>5</v>
      </c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>
        <v>3</v>
      </c>
      <c r="BV72" s="37"/>
      <c r="BW72" s="37">
        <v>1</v>
      </c>
      <c r="BX72" s="37"/>
      <c r="BY72" s="37"/>
      <c r="BZ72" s="37"/>
      <c r="CA72" s="37"/>
      <c r="CB72" s="43"/>
      <c r="CC72" s="43"/>
      <c r="CD72" s="37"/>
      <c r="CE72" s="37"/>
      <c r="CF72" s="37">
        <v>1</v>
      </c>
      <c r="CG72" s="37"/>
      <c r="CH72" s="37"/>
      <c r="CI72" s="44"/>
      <c r="CJ72" s="44">
        <v>8</v>
      </c>
      <c r="CK72" s="45">
        <v>8</v>
      </c>
    </row>
    <row r="73" spans="1:89">
      <c r="A73" s="61">
        <v>70</v>
      </c>
      <c r="B73" s="66" t="s">
        <v>392</v>
      </c>
      <c r="C73" s="39">
        <f t="shared" si="3"/>
        <v>70</v>
      </c>
      <c r="D73" s="38" t="s">
        <v>1593</v>
      </c>
      <c r="E73" s="40">
        <f t="shared" si="2"/>
        <v>69</v>
      </c>
      <c r="F73" s="74">
        <f>IF(B73="東京･関東",IFERROR(SUMIFS(東北!$E$4:$E$1007,東北!$B$4:$B$1007,B73,東北!$D$4:$D$1007,D73)+SUMIFS(中･北!$E$4:$E$1149,中･北!$B$4:$B$1149,B73,中･北!$D$4:$D$1149,D73)+SUMIFS(九･沖!$E$4:$E$1004,九･沖!$B$4:$B$1004,B73,九･沖!$D$4:$D$1004,D73),""),"")</f>
        <v>0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>
        <v>3</v>
      </c>
      <c r="AE73" s="40"/>
      <c r="AF73" s="40">
        <v>1</v>
      </c>
      <c r="AG73" s="40">
        <v>1</v>
      </c>
      <c r="AH73" s="40">
        <v>2</v>
      </c>
      <c r="AI73" s="40">
        <v>3</v>
      </c>
      <c r="AJ73" s="40"/>
      <c r="AK73" s="40"/>
      <c r="AL73" s="40">
        <v>1</v>
      </c>
      <c r="AM73" s="40">
        <v>2</v>
      </c>
      <c r="AN73" s="40">
        <v>2</v>
      </c>
      <c r="AO73" s="40"/>
      <c r="AP73" s="40">
        <v>2</v>
      </c>
      <c r="AQ73" s="40">
        <v>2</v>
      </c>
      <c r="AR73" s="40">
        <v>1</v>
      </c>
      <c r="AS73" s="40"/>
      <c r="AT73" s="40"/>
      <c r="AU73" s="40"/>
      <c r="AV73" s="40">
        <v>1</v>
      </c>
      <c r="AW73" s="40">
        <v>1</v>
      </c>
      <c r="AX73" s="40"/>
      <c r="AY73" s="40">
        <v>1</v>
      </c>
      <c r="AZ73" s="40">
        <v>1</v>
      </c>
      <c r="BA73" s="40">
        <v>1</v>
      </c>
      <c r="BB73" s="40">
        <v>1</v>
      </c>
      <c r="BC73" s="40">
        <v>1</v>
      </c>
      <c r="BD73" s="40">
        <v>3</v>
      </c>
      <c r="BE73" s="40">
        <v>1</v>
      </c>
      <c r="BF73" s="40"/>
      <c r="BG73" s="40">
        <v>1</v>
      </c>
      <c r="BH73" s="40">
        <v>1</v>
      </c>
      <c r="BI73" s="40"/>
      <c r="BJ73" s="40">
        <v>1</v>
      </c>
      <c r="BK73" s="40">
        <v>1</v>
      </c>
      <c r="BL73" s="40"/>
      <c r="BM73" s="40">
        <v>1</v>
      </c>
      <c r="BN73" s="40">
        <v>3</v>
      </c>
      <c r="BO73" s="40"/>
      <c r="BP73" s="40">
        <v>1</v>
      </c>
      <c r="BQ73" s="40">
        <v>1</v>
      </c>
      <c r="BR73" s="40">
        <v>1</v>
      </c>
      <c r="BS73" s="40">
        <v>1</v>
      </c>
      <c r="BT73" s="40">
        <v>1</v>
      </c>
      <c r="BU73" s="40">
        <v>3</v>
      </c>
      <c r="BV73" s="40">
        <v>3</v>
      </c>
      <c r="BW73" s="40">
        <v>1</v>
      </c>
      <c r="BX73" s="40">
        <v>3</v>
      </c>
      <c r="BY73" s="40">
        <v>1</v>
      </c>
      <c r="BZ73" s="40">
        <v>1</v>
      </c>
      <c r="CA73" s="40">
        <v>1</v>
      </c>
      <c r="CB73" s="46"/>
      <c r="CC73" s="46">
        <v>1</v>
      </c>
      <c r="CD73" s="40">
        <v>1</v>
      </c>
      <c r="CE73" s="40"/>
      <c r="CF73" s="40">
        <v>1</v>
      </c>
      <c r="CG73" s="40">
        <v>1</v>
      </c>
      <c r="CH73" s="40"/>
      <c r="CI73" s="47">
        <v>2</v>
      </c>
      <c r="CJ73" s="47">
        <v>6</v>
      </c>
      <c r="CK73" s="48"/>
    </row>
    <row r="74" spans="1:89">
      <c r="A74" s="61">
        <v>71</v>
      </c>
      <c r="B74" s="66" t="s">
        <v>392</v>
      </c>
      <c r="C74" s="41">
        <f t="shared" si="3"/>
        <v>71</v>
      </c>
      <c r="D74" s="42" t="s">
        <v>271</v>
      </c>
      <c r="E74" s="37">
        <f t="shared" si="2"/>
        <v>68</v>
      </c>
      <c r="F74" s="73">
        <f>IF(B74="東京･関東",IFERROR(SUMIFS(東北!$E$4:$E$1007,東北!$B$4:$B$1007,B74,東北!$D$4:$D$1007,D74)+SUMIFS(中･北!$E$4:$E$1149,中･北!$B$4:$B$1149,B74,中･北!$D$4:$D$1149,D74)+SUMIFS(九･沖!$E$4:$E$1004,九･沖!$B$4:$B$1004,B74,九･沖!$D$4:$D$1004,D74),""),"")</f>
        <v>0</v>
      </c>
      <c r="G74" s="37">
        <v>2</v>
      </c>
      <c r="H74" s="37">
        <v>2</v>
      </c>
      <c r="I74" s="37">
        <v>3</v>
      </c>
      <c r="J74" s="37">
        <v>4</v>
      </c>
      <c r="K74" s="37">
        <v>2</v>
      </c>
      <c r="L74" s="37">
        <v>3</v>
      </c>
      <c r="M74" s="37">
        <v>2</v>
      </c>
      <c r="N74" s="37"/>
      <c r="O74" s="37"/>
      <c r="P74" s="37"/>
      <c r="Q74" s="37">
        <v>2</v>
      </c>
      <c r="R74" s="37"/>
      <c r="S74" s="37">
        <v>3</v>
      </c>
      <c r="T74" s="37"/>
      <c r="U74" s="37">
        <v>1</v>
      </c>
      <c r="V74" s="37">
        <v>4</v>
      </c>
      <c r="W74" s="37">
        <v>1</v>
      </c>
      <c r="X74" s="37"/>
      <c r="Y74" s="37"/>
      <c r="Z74" s="37"/>
      <c r="AA74" s="37"/>
      <c r="AB74" s="37">
        <v>1</v>
      </c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>
        <v>1</v>
      </c>
      <c r="AV74" s="37">
        <v>3</v>
      </c>
      <c r="AW74" s="37">
        <v>7</v>
      </c>
      <c r="AX74" s="37">
        <v>7</v>
      </c>
      <c r="AY74" s="37">
        <v>3</v>
      </c>
      <c r="AZ74" s="37">
        <v>1</v>
      </c>
      <c r="BA74" s="37"/>
      <c r="BB74" s="37">
        <v>1</v>
      </c>
      <c r="BC74" s="37"/>
      <c r="BD74" s="37">
        <v>1</v>
      </c>
      <c r="BE74" s="37">
        <v>1</v>
      </c>
      <c r="BF74" s="37"/>
      <c r="BG74" s="37"/>
      <c r="BH74" s="37">
        <v>1</v>
      </c>
      <c r="BI74" s="37"/>
      <c r="BJ74" s="37">
        <v>3</v>
      </c>
      <c r="BK74" s="37"/>
      <c r="BL74" s="37"/>
      <c r="BM74" s="37"/>
      <c r="BN74" s="37"/>
      <c r="BO74" s="37"/>
      <c r="BP74" s="37">
        <v>1</v>
      </c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43"/>
      <c r="CC74" s="43"/>
      <c r="CD74" s="37"/>
      <c r="CE74" s="37"/>
      <c r="CF74" s="37"/>
      <c r="CG74" s="37"/>
      <c r="CH74" s="37">
        <v>2</v>
      </c>
      <c r="CI74" s="44">
        <v>4</v>
      </c>
      <c r="CJ74" s="44">
        <v>2</v>
      </c>
      <c r="CK74" s="45"/>
    </row>
    <row r="75" spans="1:89">
      <c r="A75" s="61">
        <v>72</v>
      </c>
      <c r="B75" s="66" t="s">
        <v>392</v>
      </c>
      <c r="C75" s="39">
        <f t="shared" si="3"/>
        <v>72</v>
      </c>
      <c r="D75" s="38" t="s">
        <v>1594</v>
      </c>
      <c r="E75" s="40">
        <f t="shared" si="2"/>
        <v>66</v>
      </c>
      <c r="F75" s="74">
        <f>IF(B75="東京･関東",IFERROR(SUMIFS(東北!$E$4:$E$1007,東北!$B$4:$B$1007,B75,東北!$D$4:$D$1007,D75)+SUMIFS(中･北!$E$4:$E$1149,中･北!$B$4:$B$1149,B75,中･北!$D$4:$D$1149,D75)+SUMIFS(九･沖!$E$4:$E$1004,九･沖!$B$4:$B$1004,B75,九･沖!$D$4:$D$1004,D75),""),"")</f>
        <v>0</v>
      </c>
      <c r="G75" s="40"/>
      <c r="H75" s="40"/>
      <c r="I75" s="40">
        <v>2</v>
      </c>
      <c r="J75" s="40"/>
      <c r="K75" s="40"/>
      <c r="L75" s="40">
        <v>2</v>
      </c>
      <c r="M75" s="40"/>
      <c r="N75" s="40"/>
      <c r="O75" s="40"/>
      <c r="P75" s="40"/>
      <c r="Q75" s="40"/>
      <c r="R75" s="40"/>
      <c r="S75" s="40"/>
      <c r="T75" s="40"/>
      <c r="U75" s="40">
        <v>2</v>
      </c>
      <c r="V75" s="40">
        <v>3</v>
      </c>
      <c r="W75" s="40"/>
      <c r="X75" s="40"/>
      <c r="Y75" s="40"/>
      <c r="Z75" s="40">
        <v>1</v>
      </c>
      <c r="AA75" s="40">
        <v>1</v>
      </c>
      <c r="AB75" s="40"/>
      <c r="AC75" s="40"/>
      <c r="AD75" s="40">
        <v>1</v>
      </c>
      <c r="AE75" s="40">
        <v>1</v>
      </c>
      <c r="AF75" s="40"/>
      <c r="AG75" s="40">
        <v>3</v>
      </c>
      <c r="AH75" s="40">
        <v>1</v>
      </c>
      <c r="AI75" s="40"/>
      <c r="AJ75" s="40"/>
      <c r="AK75" s="40">
        <v>2</v>
      </c>
      <c r="AL75" s="40">
        <v>2</v>
      </c>
      <c r="AM75" s="40">
        <v>3</v>
      </c>
      <c r="AN75" s="40">
        <v>7</v>
      </c>
      <c r="AO75" s="40">
        <v>3</v>
      </c>
      <c r="AP75" s="40">
        <v>2</v>
      </c>
      <c r="AQ75" s="40">
        <v>5</v>
      </c>
      <c r="AR75" s="40"/>
      <c r="AS75" s="40">
        <v>7</v>
      </c>
      <c r="AT75" s="40">
        <v>2</v>
      </c>
      <c r="AU75" s="40">
        <v>1</v>
      </c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6"/>
      <c r="CC75" s="46"/>
      <c r="CD75" s="40">
        <v>1</v>
      </c>
      <c r="CE75" s="40"/>
      <c r="CF75" s="40">
        <v>3</v>
      </c>
      <c r="CG75" s="40">
        <v>1</v>
      </c>
      <c r="CH75" s="40">
        <v>2</v>
      </c>
      <c r="CI75" s="47">
        <v>2</v>
      </c>
      <c r="CJ75" s="47">
        <v>2</v>
      </c>
      <c r="CK75" s="48">
        <v>4</v>
      </c>
    </row>
    <row r="76" spans="1:89">
      <c r="A76" s="61">
        <v>73</v>
      </c>
      <c r="B76" s="66" t="s">
        <v>392</v>
      </c>
      <c r="C76" s="41">
        <f t="shared" si="3"/>
        <v>72</v>
      </c>
      <c r="D76" s="42" t="s">
        <v>1595</v>
      </c>
      <c r="E76" s="37">
        <f t="shared" si="2"/>
        <v>66</v>
      </c>
      <c r="F76" s="73">
        <f>IF(B76="東京･関東",IFERROR(SUMIFS(東北!$E$4:$E$1007,東北!$B$4:$B$1007,B76,東北!$D$4:$D$1007,D76)+SUMIFS(中･北!$E$4:$E$1149,中･北!$B$4:$B$1149,B76,中･北!$D$4:$D$1149,D76)+SUMIFS(九･沖!$E$4:$E$1004,九･沖!$B$4:$B$1004,B76,九･沖!$D$4:$D$1004,D76),""),"")</f>
        <v>54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>
        <v>1</v>
      </c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>
        <v>1</v>
      </c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>
        <v>1</v>
      </c>
      <c r="BR76" s="37"/>
      <c r="BS76" s="37">
        <v>1</v>
      </c>
      <c r="BT76" s="37"/>
      <c r="BU76" s="37"/>
      <c r="BV76" s="37"/>
      <c r="BW76" s="37"/>
      <c r="BX76" s="37"/>
      <c r="BY76" s="37"/>
      <c r="BZ76" s="37"/>
      <c r="CA76" s="37"/>
      <c r="CB76" s="43"/>
      <c r="CC76" s="43"/>
      <c r="CD76" s="37"/>
      <c r="CE76" s="37"/>
      <c r="CF76" s="37"/>
      <c r="CG76" s="37"/>
      <c r="CH76" s="37">
        <v>2</v>
      </c>
      <c r="CI76" s="44">
        <v>2</v>
      </c>
      <c r="CJ76" s="44">
        <v>2</v>
      </c>
      <c r="CK76" s="45">
        <v>2</v>
      </c>
    </row>
    <row r="77" spans="1:89">
      <c r="A77" s="61">
        <v>74</v>
      </c>
      <c r="B77" s="66" t="s">
        <v>392</v>
      </c>
      <c r="C77" s="39">
        <f t="shared" si="3"/>
        <v>74</v>
      </c>
      <c r="D77" s="38" t="s">
        <v>1596</v>
      </c>
      <c r="E77" s="40">
        <f t="shared" si="2"/>
        <v>63</v>
      </c>
      <c r="F77" s="74">
        <f>IF(B77="東京･関東",IFERROR(SUMIFS(東北!$E$4:$E$1007,東北!$B$4:$B$1007,B77,東北!$D$4:$D$1007,D77)+SUMIFS(中･北!$E$4:$E$1149,中･北!$B$4:$B$1149,B77,中･北!$D$4:$D$1149,D77)+SUMIFS(九･沖!$E$4:$E$1004,九･沖!$B$4:$B$1004,B77,九･沖!$D$4:$D$1004,D77),""),"")</f>
        <v>4</v>
      </c>
      <c r="G77" s="40"/>
      <c r="H77" s="40"/>
      <c r="I77" s="40">
        <v>1</v>
      </c>
      <c r="J77" s="40"/>
      <c r="K77" s="40"/>
      <c r="L77" s="40">
        <v>1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>
        <v>1</v>
      </c>
      <c r="AA77" s="40">
        <v>2</v>
      </c>
      <c r="AB77" s="40"/>
      <c r="AC77" s="40"/>
      <c r="AD77" s="40"/>
      <c r="AE77" s="40"/>
      <c r="AF77" s="40"/>
      <c r="AG77" s="40">
        <v>1</v>
      </c>
      <c r="AH77" s="40">
        <v>2</v>
      </c>
      <c r="AI77" s="40">
        <v>2</v>
      </c>
      <c r="AJ77" s="40">
        <v>1</v>
      </c>
      <c r="AK77" s="40">
        <v>2</v>
      </c>
      <c r="AL77" s="40">
        <v>1</v>
      </c>
      <c r="AM77" s="40">
        <v>1</v>
      </c>
      <c r="AN77" s="40"/>
      <c r="AO77" s="40">
        <v>1</v>
      </c>
      <c r="AP77" s="40">
        <v>3</v>
      </c>
      <c r="AQ77" s="40"/>
      <c r="AR77" s="40"/>
      <c r="AS77" s="40"/>
      <c r="AT77" s="40"/>
      <c r="AU77" s="40">
        <v>1</v>
      </c>
      <c r="AV77" s="40">
        <v>3</v>
      </c>
      <c r="AW77" s="40"/>
      <c r="AX77" s="40">
        <v>1</v>
      </c>
      <c r="AY77" s="40"/>
      <c r="AZ77" s="40">
        <v>1</v>
      </c>
      <c r="BA77" s="40">
        <v>1</v>
      </c>
      <c r="BB77" s="40"/>
      <c r="BC77" s="40"/>
      <c r="BD77" s="40">
        <v>5</v>
      </c>
      <c r="BE77" s="40">
        <v>1</v>
      </c>
      <c r="BF77" s="40"/>
      <c r="BG77" s="40"/>
      <c r="BH77" s="40"/>
      <c r="BI77" s="40"/>
      <c r="BJ77" s="40"/>
      <c r="BK77" s="40"/>
      <c r="BL77" s="40"/>
      <c r="BM77" s="40"/>
      <c r="BN77" s="40">
        <v>1</v>
      </c>
      <c r="BO77" s="40">
        <v>1</v>
      </c>
      <c r="BP77" s="40">
        <v>1</v>
      </c>
      <c r="BQ77" s="40">
        <v>1</v>
      </c>
      <c r="BR77" s="40"/>
      <c r="BS77" s="40"/>
      <c r="BT77" s="40"/>
      <c r="BU77" s="40"/>
      <c r="BV77" s="40">
        <v>1</v>
      </c>
      <c r="BW77" s="40">
        <v>1</v>
      </c>
      <c r="BX77" s="40"/>
      <c r="BY77" s="40">
        <v>1</v>
      </c>
      <c r="BZ77" s="40">
        <v>1</v>
      </c>
      <c r="CA77" s="40">
        <v>3</v>
      </c>
      <c r="CB77" s="46"/>
      <c r="CC77" s="46"/>
      <c r="CD77" s="40"/>
      <c r="CE77" s="40"/>
      <c r="CF77" s="40"/>
      <c r="CG77" s="40"/>
      <c r="CH77" s="40">
        <v>8</v>
      </c>
      <c r="CI77" s="47">
        <v>4</v>
      </c>
      <c r="CJ77" s="47">
        <v>2</v>
      </c>
      <c r="CK77" s="48">
        <v>2</v>
      </c>
    </row>
    <row r="78" spans="1:89">
      <c r="A78" s="61">
        <v>75</v>
      </c>
      <c r="B78" s="66" t="s">
        <v>392</v>
      </c>
      <c r="C78" s="41">
        <f t="shared" si="3"/>
        <v>74</v>
      </c>
      <c r="D78" s="42" t="s">
        <v>1597</v>
      </c>
      <c r="E78" s="37">
        <f t="shared" si="2"/>
        <v>63</v>
      </c>
      <c r="F78" s="73">
        <f>IF(B78="東京･関東",IFERROR(SUMIFS(東北!$E$4:$E$1007,東北!$B$4:$B$1007,B78,東北!$D$4:$D$1007,D78)+SUMIFS(中･北!$E$4:$E$1149,中･北!$B$4:$B$1149,B78,中･北!$D$4:$D$1149,D78)+SUMIFS(九･沖!$E$4:$E$1004,九･沖!$B$4:$B$1004,B78,九･沖!$D$4:$D$1004,D78),""),"")</f>
        <v>8</v>
      </c>
      <c r="G78" s="37">
        <v>7</v>
      </c>
      <c r="H78" s="37"/>
      <c r="I78" s="37">
        <v>2</v>
      </c>
      <c r="J78" s="37">
        <v>4</v>
      </c>
      <c r="K78" s="37"/>
      <c r="L78" s="37"/>
      <c r="M78" s="37"/>
      <c r="N78" s="37">
        <v>3</v>
      </c>
      <c r="O78" s="37">
        <v>1</v>
      </c>
      <c r="P78" s="37"/>
      <c r="Q78" s="37">
        <v>2</v>
      </c>
      <c r="R78" s="37"/>
      <c r="S78" s="37">
        <v>1</v>
      </c>
      <c r="T78" s="37">
        <v>3</v>
      </c>
      <c r="U78" s="37">
        <v>1</v>
      </c>
      <c r="V78" s="37"/>
      <c r="W78" s="37">
        <v>2</v>
      </c>
      <c r="X78" s="37"/>
      <c r="Y78" s="37">
        <v>2</v>
      </c>
      <c r="Z78" s="37"/>
      <c r="AA78" s="37">
        <v>5</v>
      </c>
      <c r="AB78" s="37"/>
      <c r="AC78" s="37"/>
      <c r="AD78" s="37"/>
      <c r="AE78" s="37">
        <v>7</v>
      </c>
      <c r="AF78" s="37"/>
      <c r="AG78" s="37">
        <v>3</v>
      </c>
      <c r="AH78" s="37">
        <v>1</v>
      </c>
      <c r="AI78" s="37"/>
      <c r="AJ78" s="37"/>
      <c r="AK78" s="37"/>
      <c r="AL78" s="37"/>
      <c r="AM78" s="37"/>
      <c r="AN78" s="37">
        <v>4</v>
      </c>
      <c r="AO78" s="37">
        <v>1</v>
      </c>
      <c r="AP78" s="37"/>
      <c r="AQ78" s="37">
        <v>2</v>
      </c>
      <c r="AR78" s="37">
        <v>3</v>
      </c>
      <c r="AS78" s="37">
        <v>1</v>
      </c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43"/>
      <c r="CC78" s="43"/>
      <c r="CD78" s="37"/>
      <c r="CE78" s="37"/>
      <c r="CF78" s="37"/>
      <c r="CG78" s="37"/>
      <c r="CH78" s="37"/>
      <c r="CI78" s="44"/>
      <c r="CJ78" s="44"/>
      <c r="CK78" s="45"/>
    </row>
    <row r="79" spans="1:89">
      <c r="A79" s="61">
        <v>76</v>
      </c>
      <c r="B79" s="66" t="s">
        <v>392</v>
      </c>
      <c r="C79" s="39">
        <f t="shared" si="3"/>
        <v>76</v>
      </c>
      <c r="D79" s="38" t="s">
        <v>1598</v>
      </c>
      <c r="E79" s="40">
        <f t="shared" si="2"/>
        <v>62</v>
      </c>
      <c r="F79" s="74">
        <f>IF(B79="東京･関東",IFERROR(SUMIFS(東北!$E$4:$E$1007,東北!$B$4:$B$1007,B79,東北!$D$4:$D$1007,D79)+SUMIFS(中･北!$E$4:$E$1149,中･北!$B$4:$B$1149,B79,中･北!$D$4:$D$1149,D79)+SUMIFS(九･沖!$E$4:$E$1004,九･沖!$B$4:$B$1004,B79,九･沖!$D$4:$D$1004,D79),""),"")</f>
        <v>2</v>
      </c>
      <c r="G79" s="40">
        <v>2</v>
      </c>
      <c r="H79" s="40">
        <v>2</v>
      </c>
      <c r="I79" s="40"/>
      <c r="J79" s="40">
        <v>1</v>
      </c>
      <c r="K79" s="40"/>
      <c r="L79" s="40">
        <v>1</v>
      </c>
      <c r="M79" s="40">
        <v>1</v>
      </c>
      <c r="N79" s="40"/>
      <c r="O79" s="40"/>
      <c r="P79" s="40"/>
      <c r="Q79" s="40">
        <v>3</v>
      </c>
      <c r="R79" s="40"/>
      <c r="S79" s="40">
        <v>1</v>
      </c>
      <c r="T79" s="40"/>
      <c r="U79" s="40">
        <v>1</v>
      </c>
      <c r="V79" s="40"/>
      <c r="W79" s="40"/>
      <c r="X79" s="40">
        <v>1</v>
      </c>
      <c r="Y79" s="40"/>
      <c r="Z79" s="40">
        <v>2</v>
      </c>
      <c r="AA79" s="40">
        <v>1</v>
      </c>
      <c r="AB79" s="40"/>
      <c r="AC79" s="40"/>
      <c r="AD79" s="40"/>
      <c r="AE79" s="40"/>
      <c r="AF79" s="40"/>
      <c r="AG79" s="40">
        <v>1</v>
      </c>
      <c r="AH79" s="40"/>
      <c r="AI79" s="40">
        <v>1</v>
      </c>
      <c r="AJ79" s="40">
        <v>1</v>
      </c>
      <c r="AK79" s="40"/>
      <c r="AL79" s="40">
        <v>1</v>
      </c>
      <c r="AM79" s="40">
        <v>1</v>
      </c>
      <c r="AN79" s="40">
        <v>1</v>
      </c>
      <c r="AO79" s="40"/>
      <c r="AP79" s="40"/>
      <c r="AQ79" s="40"/>
      <c r="AR79" s="40"/>
      <c r="AS79" s="40"/>
      <c r="AT79" s="40"/>
      <c r="AU79" s="40">
        <v>1</v>
      </c>
      <c r="AV79" s="40"/>
      <c r="AW79" s="40"/>
      <c r="AX79" s="40"/>
      <c r="AY79" s="40"/>
      <c r="AZ79" s="40">
        <v>1</v>
      </c>
      <c r="BA79" s="40"/>
      <c r="BB79" s="40">
        <v>1</v>
      </c>
      <c r="BC79" s="40">
        <v>1</v>
      </c>
      <c r="BD79" s="40">
        <v>1</v>
      </c>
      <c r="BE79" s="40">
        <v>1</v>
      </c>
      <c r="BF79" s="40">
        <v>1</v>
      </c>
      <c r="BG79" s="40">
        <v>1</v>
      </c>
      <c r="BH79" s="40">
        <v>3</v>
      </c>
      <c r="BI79" s="40">
        <v>1</v>
      </c>
      <c r="BJ79" s="40">
        <v>1</v>
      </c>
      <c r="BK79" s="40">
        <v>1</v>
      </c>
      <c r="BL79" s="40">
        <v>1</v>
      </c>
      <c r="BM79" s="40">
        <v>1</v>
      </c>
      <c r="BN79" s="40">
        <v>1</v>
      </c>
      <c r="BO79" s="40">
        <v>1</v>
      </c>
      <c r="BP79" s="40">
        <v>1</v>
      </c>
      <c r="BQ79" s="40"/>
      <c r="BR79" s="40"/>
      <c r="BS79" s="40"/>
      <c r="BT79" s="40">
        <v>1</v>
      </c>
      <c r="BU79" s="40">
        <v>1</v>
      </c>
      <c r="BV79" s="40">
        <v>1</v>
      </c>
      <c r="BW79" s="40">
        <v>1</v>
      </c>
      <c r="BX79" s="40">
        <v>1</v>
      </c>
      <c r="BY79" s="40"/>
      <c r="BZ79" s="40">
        <v>1</v>
      </c>
      <c r="CA79" s="40">
        <v>1</v>
      </c>
      <c r="CB79" s="46"/>
      <c r="CC79" s="46">
        <v>1</v>
      </c>
      <c r="CD79" s="40">
        <v>1</v>
      </c>
      <c r="CE79" s="40">
        <v>1</v>
      </c>
      <c r="CF79" s="40"/>
      <c r="CG79" s="40">
        <v>1</v>
      </c>
      <c r="CH79" s="40">
        <v>2</v>
      </c>
      <c r="CI79" s="47">
        <v>2</v>
      </c>
      <c r="CJ79" s="47">
        <v>2</v>
      </c>
      <c r="CK79" s="48">
        <v>2</v>
      </c>
    </row>
    <row r="80" spans="1:89">
      <c r="A80" s="61">
        <v>77</v>
      </c>
      <c r="B80" s="66" t="s">
        <v>392</v>
      </c>
      <c r="C80" s="41">
        <f t="shared" si="3"/>
        <v>77</v>
      </c>
      <c r="D80" s="42" t="s">
        <v>1599</v>
      </c>
      <c r="E80" s="37">
        <f t="shared" si="2"/>
        <v>61</v>
      </c>
      <c r="F80" s="73">
        <f>IF(B80="東京･関東",IFERROR(SUMIFS(東北!$E$4:$E$1007,東北!$B$4:$B$1007,B80,東北!$D$4:$D$1007,D80)+SUMIFS(中･北!$E$4:$E$1149,中･北!$B$4:$B$1149,B80,中･北!$D$4:$D$1149,D80)+SUMIFS(九･沖!$E$4:$E$1004,九･沖!$B$4:$B$1004,B80,九･沖!$D$4:$D$1004,D80),""),"")</f>
        <v>0</v>
      </c>
      <c r="G80" s="37">
        <v>3</v>
      </c>
      <c r="H80" s="37"/>
      <c r="I80" s="37">
        <v>3</v>
      </c>
      <c r="J80" s="37">
        <v>4</v>
      </c>
      <c r="K80" s="37">
        <v>2</v>
      </c>
      <c r="L80" s="37">
        <v>1</v>
      </c>
      <c r="M80" s="37">
        <v>3</v>
      </c>
      <c r="N80" s="37">
        <v>3</v>
      </c>
      <c r="O80" s="37">
        <v>3</v>
      </c>
      <c r="P80" s="37">
        <v>2</v>
      </c>
      <c r="Q80" s="37">
        <v>3</v>
      </c>
      <c r="R80" s="37"/>
      <c r="S80" s="37">
        <v>3</v>
      </c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>
        <v>1</v>
      </c>
      <c r="AV80" s="37">
        <v>5</v>
      </c>
      <c r="AW80" s="37">
        <v>3</v>
      </c>
      <c r="AX80" s="37">
        <v>1</v>
      </c>
      <c r="AY80" s="37">
        <v>1</v>
      </c>
      <c r="AZ80" s="37">
        <v>1</v>
      </c>
      <c r="BA80" s="37">
        <v>1</v>
      </c>
      <c r="BB80" s="37">
        <v>3</v>
      </c>
      <c r="BC80" s="37">
        <v>1</v>
      </c>
      <c r="BD80" s="37">
        <v>3</v>
      </c>
      <c r="BE80" s="37">
        <v>1</v>
      </c>
      <c r="BF80" s="37"/>
      <c r="BG80" s="37">
        <v>5</v>
      </c>
      <c r="BH80" s="37">
        <v>1</v>
      </c>
      <c r="BI80" s="37">
        <v>1</v>
      </c>
      <c r="BJ80" s="37"/>
      <c r="BK80" s="37"/>
      <c r="BL80" s="37"/>
      <c r="BM80" s="37"/>
      <c r="BN80" s="37">
        <v>1</v>
      </c>
      <c r="BO80" s="37">
        <v>1</v>
      </c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43"/>
      <c r="CC80" s="43"/>
      <c r="CD80" s="37"/>
      <c r="CE80" s="37"/>
      <c r="CF80" s="37">
        <v>1</v>
      </c>
      <c r="CG80" s="37"/>
      <c r="CH80" s="37"/>
      <c r="CI80" s="44"/>
      <c r="CJ80" s="44"/>
      <c r="CK80" s="45"/>
    </row>
    <row r="81" spans="1:89">
      <c r="A81" s="61">
        <v>78</v>
      </c>
      <c r="B81" s="66" t="s">
        <v>392</v>
      </c>
      <c r="C81" s="39">
        <f t="shared" si="3"/>
        <v>77</v>
      </c>
      <c r="D81" s="38" t="s">
        <v>1600</v>
      </c>
      <c r="E81" s="40">
        <f t="shared" si="2"/>
        <v>61</v>
      </c>
      <c r="F81" s="74">
        <f>IF(B81="東京･関東",IFERROR(SUMIFS(東北!$E$4:$E$1007,東北!$B$4:$B$1007,B81,東北!$D$4:$D$1007,D81)+SUMIFS(中･北!$E$4:$E$1149,中･北!$B$4:$B$1149,B81,中･北!$D$4:$D$1149,D81)+SUMIFS(九･沖!$E$4:$E$1004,九･沖!$B$4:$B$1004,B81,九･沖!$D$4:$D$1004,D81),""),"")</f>
        <v>7</v>
      </c>
      <c r="G81" s="40"/>
      <c r="H81" s="40">
        <v>1</v>
      </c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>
        <v>2</v>
      </c>
      <c r="X81" s="40"/>
      <c r="Y81" s="40"/>
      <c r="Z81" s="40"/>
      <c r="AA81" s="40"/>
      <c r="AB81" s="40"/>
      <c r="AC81" s="40"/>
      <c r="AD81" s="40"/>
      <c r="AE81" s="40"/>
      <c r="AF81" s="40">
        <v>1</v>
      </c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>
        <v>1</v>
      </c>
      <c r="AW81" s="40">
        <v>1</v>
      </c>
      <c r="AX81" s="40">
        <v>1</v>
      </c>
      <c r="AY81" s="40"/>
      <c r="AZ81" s="40">
        <v>5</v>
      </c>
      <c r="BA81" s="40">
        <v>1</v>
      </c>
      <c r="BB81" s="40">
        <v>5</v>
      </c>
      <c r="BC81" s="40">
        <v>1</v>
      </c>
      <c r="BD81" s="40">
        <v>1</v>
      </c>
      <c r="BE81" s="40">
        <v>1</v>
      </c>
      <c r="BF81" s="40"/>
      <c r="BG81" s="40">
        <v>1</v>
      </c>
      <c r="BH81" s="40">
        <v>1</v>
      </c>
      <c r="BI81" s="40">
        <v>1</v>
      </c>
      <c r="BJ81" s="40">
        <v>1</v>
      </c>
      <c r="BK81" s="40">
        <v>1</v>
      </c>
      <c r="BL81" s="40">
        <v>1</v>
      </c>
      <c r="BM81" s="40">
        <v>1</v>
      </c>
      <c r="BN81" s="40">
        <v>1</v>
      </c>
      <c r="BO81" s="40"/>
      <c r="BP81" s="40">
        <v>1</v>
      </c>
      <c r="BQ81" s="40">
        <v>1</v>
      </c>
      <c r="BR81" s="40">
        <v>1</v>
      </c>
      <c r="BS81" s="40">
        <v>1</v>
      </c>
      <c r="BT81" s="40"/>
      <c r="BU81" s="40">
        <v>1</v>
      </c>
      <c r="BV81" s="40">
        <v>1</v>
      </c>
      <c r="BW81" s="40">
        <v>3</v>
      </c>
      <c r="BX81" s="40"/>
      <c r="BY81" s="40">
        <v>7</v>
      </c>
      <c r="BZ81" s="40">
        <v>1</v>
      </c>
      <c r="CA81" s="40"/>
      <c r="CB81" s="46">
        <v>1</v>
      </c>
      <c r="CC81" s="46"/>
      <c r="CD81" s="40">
        <v>1</v>
      </c>
      <c r="CE81" s="40"/>
      <c r="CF81" s="40"/>
      <c r="CG81" s="40"/>
      <c r="CH81" s="40">
        <v>2</v>
      </c>
      <c r="CI81" s="47">
        <v>2</v>
      </c>
      <c r="CJ81" s="47"/>
      <c r="CK81" s="48">
        <v>2</v>
      </c>
    </row>
    <row r="82" spans="1:89">
      <c r="A82" s="61">
        <v>79</v>
      </c>
      <c r="B82" s="66" t="s">
        <v>392</v>
      </c>
      <c r="C82" s="41">
        <f t="shared" si="3"/>
        <v>79</v>
      </c>
      <c r="D82" s="42" t="s">
        <v>1601</v>
      </c>
      <c r="E82" s="37">
        <f t="shared" si="2"/>
        <v>60</v>
      </c>
      <c r="F82" s="73">
        <f>IF(B82="東京･関東",IFERROR(SUMIFS(東北!$E$4:$E$1007,東北!$B$4:$B$1007,B82,東北!$D$4:$D$1007,D82)+SUMIFS(中･北!$E$4:$E$1149,中･北!$B$4:$B$1149,B82,中･北!$D$4:$D$1149,D82)+SUMIFS(九･沖!$E$4:$E$1004,九･沖!$B$4:$B$1004,B82,九･沖!$D$4:$D$1004,D82),""),"")</f>
        <v>8</v>
      </c>
      <c r="G82" s="37"/>
      <c r="H82" s="37">
        <v>2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>
        <v>1</v>
      </c>
      <c r="V82" s="37">
        <v>2</v>
      </c>
      <c r="W82" s="37"/>
      <c r="X82" s="37">
        <v>3</v>
      </c>
      <c r="Y82" s="37"/>
      <c r="Z82" s="37"/>
      <c r="AA82" s="37">
        <v>1</v>
      </c>
      <c r="AB82" s="37"/>
      <c r="AC82" s="37"/>
      <c r="AD82" s="37">
        <v>3</v>
      </c>
      <c r="AE82" s="37"/>
      <c r="AF82" s="37"/>
      <c r="AG82" s="37">
        <v>1</v>
      </c>
      <c r="AH82" s="37">
        <v>2</v>
      </c>
      <c r="AI82" s="37">
        <v>3</v>
      </c>
      <c r="AJ82" s="37"/>
      <c r="AK82" s="37">
        <v>5</v>
      </c>
      <c r="AL82" s="37"/>
      <c r="AM82" s="37">
        <v>3</v>
      </c>
      <c r="AN82" s="37">
        <v>7</v>
      </c>
      <c r="AO82" s="37">
        <v>1</v>
      </c>
      <c r="AP82" s="37"/>
      <c r="AQ82" s="37">
        <v>1</v>
      </c>
      <c r="AR82" s="37">
        <v>2</v>
      </c>
      <c r="AS82" s="37">
        <v>3</v>
      </c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43"/>
      <c r="CC82" s="43"/>
      <c r="CD82" s="37"/>
      <c r="CE82" s="37"/>
      <c r="CF82" s="37"/>
      <c r="CG82" s="37"/>
      <c r="CH82" s="37">
        <v>2</v>
      </c>
      <c r="CI82" s="44">
        <v>2</v>
      </c>
      <c r="CJ82" s="44">
        <v>8</v>
      </c>
      <c r="CK82" s="45"/>
    </row>
    <row r="83" spans="1:89">
      <c r="A83" s="61">
        <v>80</v>
      </c>
      <c r="B83" s="66" t="s">
        <v>392</v>
      </c>
      <c r="C83" s="39">
        <f t="shared" si="3"/>
        <v>80</v>
      </c>
      <c r="D83" s="38" t="s">
        <v>166</v>
      </c>
      <c r="E83" s="40">
        <f t="shared" si="2"/>
        <v>57</v>
      </c>
      <c r="F83" s="74">
        <f>IF(B83="東京･関東",IFERROR(SUMIFS(東北!$E$4:$E$1007,東北!$B$4:$B$1007,B83,東北!$D$4:$D$1007,D83)+SUMIFS(中･北!$E$4:$E$1149,中･北!$B$4:$B$1149,B83,中･北!$D$4:$D$1149,D83)+SUMIFS(九･沖!$E$4:$E$1004,九･沖!$B$4:$B$1004,B83,九･沖!$D$4:$D$1004,D83),""),"")</f>
        <v>6</v>
      </c>
      <c r="G83" s="40">
        <v>1</v>
      </c>
      <c r="H83" s="40">
        <v>1</v>
      </c>
      <c r="I83" s="40">
        <v>1</v>
      </c>
      <c r="J83" s="40">
        <v>1</v>
      </c>
      <c r="K83" s="40">
        <v>1</v>
      </c>
      <c r="L83" s="40">
        <v>1</v>
      </c>
      <c r="M83" s="40"/>
      <c r="N83" s="40">
        <v>2</v>
      </c>
      <c r="O83" s="40">
        <v>1</v>
      </c>
      <c r="P83" s="40">
        <v>2</v>
      </c>
      <c r="Q83" s="40"/>
      <c r="R83" s="40">
        <v>1</v>
      </c>
      <c r="S83" s="40">
        <v>2</v>
      </c>
      <c r="T83" s="40">
        <v>2</v>
      </c>
      <c r="U83" s="40"/>
      <c r="V83" s="40"/>
      <c r="W83" s="40"/>
      <c r="X83" s="40"/>
      <c r="Y83" s="40">
        <v>1</v>
      </c>
      <c r="Z83" s="40"/>
      <c r="AA83" s="40">
        <v>1</v>
      </c>
      <c r="AB83" s="40">
        <v>2</v>
      </c>
      <c r="AC83" s="40">
        <v>1</v>
      </c>
      <c r="AD83" s="40"/>
      <c r="AE83" s="40"/>
      <c r="AF83" s="40"/>
      <c r="AG83" s="40">
        <v>1</v>
      </c>
      <c r="AH83" s="40"/>
      <c r="AI83" s="40"/>
      <c r="AJ83" s="40"/>
      <c r="AK83" s="40"/>
      <c r="AL83" s="40"/>
      <c r="AM83" s="40"/>
      <c r="AN83" s="40">
        <v>1</v>
      </c>
      <c r="AO83" s="40">
        <v>1</v>
      </c>
      <c r="AP83" s="40"/>
      <c r="AQ83" s="40"/>
      <c r="AR83" s="40">
        <v>1</v>
      </c>
      <c r="AS83" s="40">
        <v>2</v>
      </c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>
        <v>1</v>
      </c>
      <c r="BE83" s="40">
        <v>1</v>
      </c>
      <c r="BF83" s="40">
        <v>7</v>
      </c>
      <c r="BG83" s="40">
        <v>1</v>
      </c>
      <c r="BH83" s="40">
        <v>1</v>
      </c>
      <c r="BI83" s="40"/>
      <c r="BJ83" s="40"/>
      <c r="BK83" s="40"/>
      <c r="BL83" s="40"/>
      <c r="BM83" s="40">
        <v>1</v>
      </c>
      <c r="BN83" s="40"/>
      <c r="BO83" s="40"/>
      <c r="BP83" s="40">
        <v>1</v>
      </c>
      <c r="BQ83" s="40">
        <v>1</v>
      </c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6"/>
      <c r="CC83" s="46"/>
      <c r="CD83" s="40"/>
      <c r="CE83" s="40"/>
      <c r="CF83" s="40"/>
      <c r="CG83" s="40"/>
      <c r="CH83" s="40"/>
      <c r="CI83" s="47">
        <v>4</v>
      </c>
      <c r="CJ83" s="47">
        <v>2</v>
      </c>
      <c r="CK83" s="48">
        <v>4</v>
      </c>
    </row>
    <row r="84" spans="1:89">
      <c r="A84" s="61">
        <v>81</v>
      </c>
      <c r="B84" s="66" t="s">
        <v>392</v>
      </c>
      <c r="C84" s="41">
        <f t="shared" si="3"/>
        <v>80</v>
      </c>
      <c r="D84" s="42" t="s">
        <v>1602</v>
      </c>
      <c r="E84" s="37">
        <f t="shared" si="2"/>
        <v>57</v>
      </c>
      <c r="F84" s="73">
        <f>IF(B84="東京･関東",IFERROR(SUMIFS(東北!$E$4:$E$1007,東北!$B$4:$B$1007,B84,東北!$D$4:$D$1007,D84)+SUMIFS(中･北!$E$4:$E$1149,中･北!$B$4:$B$1149,B84,中･北!$D$4:$D$1149,D84)+SUMIFS(九･沖!$E$4:$E$1004,九･沖!$B$4:$B$1004,B84,九･沖!$D$4:$D$1004,D84),""),"")</f>
        <v>21</v>
      </c>
      <c r="G84" s="37"/>
      <c r="H84" s="37"/>
      <c r="I84" s="37"/>
      <c r="J84" s="37"/>
      <c r="K84" s="37"/>
      <c r="L84" s="37"/>
      <c r="M84" s="37"/>
      <c r="N84" s="37"/>
      <c r="O84" s="37"/>
      <c r="P84" s="37">
        <v>2</v>
      </c>
      <c r="Q84" s="37">
        <v>2</v>
      </c>
      <c r="R84" s="37">
        <v>5</v>
      </c>
      <c r="S84" s="37">
        <v>2</v>
      </c>
      <c r="T84" s="37">
        <v>4</v>
      </c>
      <c r="U84" s="37">
        <v>1</v>
      </c>
      <c r="V84" s="37">
        <v>2</v>
      </c>
      <c r="W84" s="37">
        <v>4</v>
      </c>
      <c r="X84" s="37"/>
      <c r="Y84" s="37"/>
      <c r="Z84" s="37"/>
      <c r="AA84" s="37">
        <v>3</v>
      </c>
      <c r="AB84" s="37">
        <v>3</v>
      </c>
      <c r="AC84" s="37"/>
      <c r="AD84" s="37"/>
      <c r="AE84" s="37">
        <v>2</v>
      </c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>
        <v>1</v>
      </c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>
        <v>1</v>
      </c>
      <c r="BZ84" s="37"/>
      <c r="CA84" s="37"/>
      <c r="CB84" s="43"/>
      <c r="CC84" s="43"/>
      <c r="CD84" s="37"/>
      <c r="CE84" s="37"/>
      <c r="CF84" s="37"/>
      <c r="CG84" s="37"/>
      <c r="CH84" s="37"/>
      <c r="CI84" s="44">
        <v>2</v>
      </c>
      <c r="CJ84" s="44">
        <v>2</v>
      </c>
      <c r="CK84" s="45"/>
    </row>
    <row r="85" spans="1:89">
      <c r="A85" s="61">
        <v>82</v>
      </c>
      <c r="B85" s="66" t="s">
        <v>392</v>
      </c>
      <c r="C85" s="39">
        <f t="shared" si="3"/>
        <v>82</v>
      </c>
      <c r="D85" s="38" t="s">
        <v>1603</v>
      </c>
      <c r="E85" s="40">
        <f t="shared" si="2"/>
        <v>53</v>
      </c>
      <c r="F85" s="74">
        <f>IF(B85="東京･関東",IFERROR(SUMIFS(東北!$E$4:$E$1007,東北!$B$4:$B$1007,B85,東北!$D$4:$D$1007,D85)+SUMIFS(中･北!$E$4:$E$1149,中･北!$B$4:$B$1149,B85,中･北!$D$4:$D$1149,D85)+SUMIFS(九･沖!$E$4:$E$1004,九･沖!$B$4:$B$1004,B85,九･沖!$D$4:$D$1004,D85),""),"")</f>
        <v>8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>
        <v>3</v>
      </c>
      <c r="AE85" s="40">
        <v>3</v>
      </c>
      <c r="AF85" s="40">
        <v>4</v>
      </c>
      <c r="AG85" s="40">
        <v>2</v>
      </c>
      <c r="AH85" s="40"/>
      <c r="AI85" s="40"/>
      <c r="AJ85" s="40">
        <v>3</v>
      </c>
      <c r="AK85" s="40">
        <v>3</v>
      </c>
      <c r="AL85" s="40">
        <v>2</v>
      </c>
      <c r="AM85" s="40"/>
      <c r="AN85" s="40">
        <v>1</v>
      </c>
      <c r="AO85" s="40">
        <v>4</v>
      </c>
      <c r="AP85" s="40">
        <v>2</v>
      </c>
      <c r="AQ85" s="40">
        <v>4</v>
      </c>
      <c r="AR85" s="40">
        <v>4</v>
      </c>
      <c r="AS85" s="40"/>
      <c r="AT85" s="40">
        <v>4</v>
      </c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>
        <v>1</v>
      </c>
      <c r="CB85" s="46"/>
      <c r="CC85" s="46">
        <v>1</v>
      </c>
      <c r="CD85" s="40"/>
      <c r="CE85" s="40"/>
      <c r="CF85" s="40"/>
      <c r="CG85" s="40"/>
      <c r="CH85" s="40"/>
      <c r="CI85" s="47"/>
      <c r="CJ85" s="47">
        <v>2</v>
      </c>
      <c r="CK85" s="48">
        <v>2</v>
      </c>
    </row>
    <row r="86" spans="1:89">
      <c r="A86" s="61">
        <v>83</v>
      </c>
      <c r="B86" s="66" t="s">
        <v>392</v>
      </c>
      <c r="C86" s="41">
        <f t="shared" si="3"/>
        <v>83</v>
      </c>
      <c r="D86" s="42" t="s">
        <v>1604</v>
      </c>
      <c r="E86" s="37">
        <f t="shared" si="2"/>
        <v>52</v>
      </c>
      <c r="F86" s="73">
        <f>IF(B86="東京･関東",IFERROR(SUMIFS(東北!$E$4:$E$1007,東北!$B$4:$B$1007,B86,東北!$D$4:$D$1007,D86)+SUMIFS(中･北!$E$4:$E$1149,中･北!$B$4:$B$1149,B86,中･北!$D$4:$D$1149,D86)+SUMIFS(九･沖!$E$4:$E$1004,九･沖!$B$4:$B$1004,B86,九･沖!$D$4:$D$1004,D86),""),"")</f>
        <v>0</v>
      </c>
      <c r="G86" s="37"/>
      <c r="H86" s="37"/>
      <c r="I86" s="37">
        <v>1</v>
      </c>
      <c r="J86" s="37"/>
      <c r="K86" s="37">
        <v>2</v>
      </c>
      <c r="L86" s="37">
        <v>1</v>
      </c>
      <c r="M86" s="37">
        <v>3</v>
      </c>
      <c r="N86" s="37">
        <v>1</v>
      </c>
      <c r="O86" s="37">
        <v>1</v>
      </c>
      <c r="P86" s="37"/>
      <c r="Q86" s="37">
        <v>1</v>
      </c>
      <c r="R86" s="37"/>
      <c r="S86" s="37"/>
      <c r="T86" s="37">
        <v>1</v>
      </c>
      <c r="U86" s="37"/>
      <c r="V86" s="37">
        <v>2</v>
      </c>
      <c r="W86" s="37">
        <v>1</v>
      </c>
      <c r="X86" s="37">
        <v>2</v>
      </c>
      <c r="Y86" s="37">
        <v>2</v>
      </c>
      <c r="Z86" s="37">
        <v>1</v>
      </c>
      <c r="AA86" s="37">
        <v>1</v>
      </c>
      <c r="AB86" s="37">
        <v>5</v>
      </c>
      <c r="AC86" s="37">
        <v>3</v>
      </c>
      <c r="AD86" s="37">
        <v>1</v>
      </c>
      <c r="AE86" s="37">
        <v>2</v>
      </c>
      <c r="AF86" s="37">
        <v>3</v>
      </c>
      <c r="AG86" s="37">
        <v>4</v>
      </c>
      <c r="AH86" s="37"/>
      <c r="AI86" s="37"/>
      <c r="AJ86" s="37">
        <v>2</v>
      </c>
      <c r="AK86" s="37"/>
      <c r="AL86" s="37"/>
      <c r="AM86" s="37"/>
      <c r="AN86" s="37"/>
      <c r="AO86" s="37"/>
      <c r="AP86" s="37"/>
      <c r="AQ86" s="37"/>
      <c r="AR86" s="37"/>
      <c r="AS86" s="37">
        <v>3</v>
      </c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>
        <v>1</v>
      </c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43">
        <v>1</v>
      </c>
      <c r="CC86" s="43"/>
      <c r="CD86" s="37"/>
      <c r="CE86" s="37"/>
      <c r="CF86" s="37">
        <v>3</v>
      </c>
      <c r="CG86" s="37"/>
      <c r="CH86" s="37">
        <v>2</v>
      </c>
      <c r="CI86" s="44">
        <v>2</v>
      </c>
      <c r="CJ86" s="44"/>
      <c r="CK86" s="45"/>
    </row>
    <row r="87" spans="1:89">
      <c r="A87" s="61">
        <v>84</v>
      </c>
      <c r="B87" s="66" t="s">
        <v>392</v>
      </c>
      <c r="C87" s="39">
        <f t="shared" si="3"/>
        <v>83</v>
      </c>
      <c r="D87" s="38" t="s">
        <v>1605</v>
      </c>
      <c r="E87" s="40">
        <f t="shared" si="2"/>
        <v>52</v>
      </c>
      <c r="F87" s="74">
        <f>IF(B87="東京･関東",IFERROR(SUMIFS(東北!$E$4:$E$1007,東北!$B$4:$B$1007,B87,東北!$D$4:$D$1007,D87)+SUMIFS(中･北!$E$4:$E$1149,中･北!$B$4:$B$1149,B87,中･北!$D$4:$D$1149,D87)+SUMIFS(九･沖!$E$4:$E$1004,九･沖!$B$4:$B$1004,B87,九･沖!$D$4:$D$1004,D87),""),"")</f>
        <v>1</v>
      </c>
      <c r="G87" s="40"/>
      <c r="H87" s="40">
        <v>1</v>
      </c>
      <c r="I87" s="40">
        <v>1</v>
      </c>
      <c r="J87" s="40">
        <v>1</v>
      </c>
      <c r="K87" s="40">
        <v>1</v>
      </c>
      <c r="L87" s="40">
        <v>1</v>
      </c>
      <c r="M87" s="40">
        <v>1</v>
      </c>
      <c r="N87" s="40">
        <v>1</v>
      </c>
      <c r="O87" s="40">
        <v>1</v>
      </c>
      <c r="P87" s="40">
        <v>1</v>
      </c>
      <c r="Q87" s="40">
        <v>1</v>
      </c>
      <c r="R87" s="40">
        <v>1</v>
      </c>
      <c r="S87" s="40">
        <v>1</v>
      </c>
      <c r="T87" s="40">
        <v>1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>
        <v>1</v>
      </c>
      <c r="AV87" s="40"/>
      <c r="AW87" s="40">
        <v>1</v>
      </c>
      <c r="AX87" s="40">
        <v>1</v>
      </c>
      <c r="AY87" s="40">
        <v>1</v>
      </c>
      <c r="AZ87" s="40">
        <v>1</v>
      </c>
      <c r="BA87" s="40">
        <v>3</v>
      </c>
      <c r="BB87" s="40">
        <v>1</v>
      </c>
      <c r="BC87" s="40">
        <v>1</v>
      </c>
      <c r="BD87" s="40">
        <v>1</v>
      </c>
      <c r="BE87" s="40"/>
      <c r="BF87" s="40"/>
      <c r="BG87" s="40"/>
      <c r="BH87" s="40"/>
      <c r="BI87" s="40"/>
      <c r="BJ87" s="40"/>
      <c r="BK87" s="40"/>
      <c r="BL87" s="40">
        <v>3</v>
      </c>
      <c r="BM87" s="40">
        <v>1</v>
      </c>
      <c r="BN87" s="40">
        <v>1</v>
      </c>
      <c r="BO87" s="40"/>
      <c r="BP87" s="40"/>
      <c r="BQ87" s="40">
        <v>1</v>
      </c>
      <c r="BR87" s="40">
        <v>1</v>
      </c>
      <c r="BS87" s="40">
        <v>1</v>
      </c>
      <c r="BT87" s="40"/>
      <c r="BU87" s="40"/>
      <c r="BV87" s="40">
        <v>1</v>
      </c>
      <c r="BW87" s="40">
        <v>1</v>
      </c>
      <c r="BX87" s="40"/>
      <c r="BY87" s="40"/>
      <c r="BZ87" s="40">
        <v>1</v>
      </c>
      <c r="CA87" s="40">
        <v>3</v>
      </c>
      <c r="CB87" s="46">
        <v>1</v>
      </c>
      <c r="CC87" s="46">
        <v>1</v>
      </c>
      <c r="CD87" s="40">
        <v>1</v>
      </c>
      <c r="CE87" s="40">
        <v>1</v>
      </c>
      <c r="CF87" s="40">
        <v>1</v>
      </c>
      <c r="CG87" s="40"/>
      <c r="CH87" s="40">
        <v>2</v>
      </c>
      <c r="CI87" s="47">
        <v>2</v>
      </c>
      <c r="CJ87" s="47">
        <v>2</v>
      </c>
      <c r="CK87" s="48">
        <v>2</v>
      </c>
    </row>
    <row r="88" spans="1:89">
      <c r="A88" s="61">
        <v>85</v>
      </c>
      <c r="B88" s="66" t="s">
        <v>392</v>
      </c>
      <c r="C88" s="41">
        <f t="shared" si="3"/>
        <v>83</v>
      </c>
      <c r="D88" s="42" t="s">
        <v>1606</v>
      </c>
      <c r="E88" s="37">
        <f t="shared" si="2"/>
        <v>52</v>
      </c>
      <c r="F88" s="73">
        <f>IF(B88="東京･関東",IFERROR(SUMIFS(東北!$E$4:$E$1007,東北!$B$4:$B$1007,B88,東北!$D$4:$D$1007,D88)+SUMIFS(中･北!$E$4:$E$1149,中･北!$B$4:$B$1149,B88,中･北!$D$4:$D$1149,D88)+SUMIFS(九･沖!$E$4:$E$1004,九･沖!$B$4:$B$1004,B88,九･沖!$D$4:$D$1004,D88),""),"")</f>
        <v>5</v>
      </c>
      <c r="G88" s="37">
        <v>1</v>
      </c>
      <c r="H88" s="37">
        <v>1</v>
      </c>
      <c r="I88" s="37">
        <v>1</v>
      </c>
      <c r="J88" s="37">
        <v>1</v>
      </c>
      <c r="K88" s="37">
        <v>2</v>
      </c>
      <c r="L88" s="37">
        <v>2</v>
      </c>
      <c r="M88" s="37">
        <v>1</v>
      </c>
      <c r="N88" s="37">
        <v>1</v>
      </c>
      <c r="O88" s="37">
        <v>1</v>
      </c>
      <c r="P88" s="37">
        <v>1</v>
      </c>
      <c r="Q88" s="37">
        <v>1</v>
      </c>
      <c r="R88" s="37">
        <v>1</v>
      </c>
      <c r="S88" s="37">
        <v>1</v>
      </c>
      <c r="T88" s="37">
        <v>1</v>
      </c>
      <c r="U88" s="37">
        <v>1</v>
      </c>
      <c r="V88" s="37">
        <v>1</v>
      </c>
      <c r="W88" s="37">
        <v>1</v>
      </c>
      <c r="X88" s="37">
        <v>1</v>
      </c>
      <c r="Y88" s="37">
        <v>2</v>
      </c>
      <c r="Z88" s="37">
        <v>2</v>
      </c>
      <c r="AA88" s="37">
        <v>1</v>
      </c>
      <c r="AB88" s="37">
        <v>1</v>
      </c>
      <c r="AC88" s="37">
        <v>1</v>
      </c>
      <c r="AD88" s="37">
        <v>2</v>
      </c>
      <c r="AE88" s="37"/>
      <c r="AF88" s="37">
        <v>1</v>
      </c>
      <c r="AG88" s="37">
        <v>1</v>
      </c>
      <c r="AH88" s="37"/>
      <c r="AI88" s="37">
        <v>1</v>
      </c>
      <c r="AJ88" s="37"/>
      <c r="AK88" s="37"/>
      <c r="AL88" s="37"/>
      <c r="AM88" s="37"/>
      <c r="AN88" s="37"/>
      <c r="AO88" s="37">
        <v>1</v>
      </c>
      <c r="AP88" s="37">
        <v>1</v>
      </c>
      <c r="AQ88" s="37">
        <v>1</v>
      </c>
      <c r="AR88" s="37"/>
      <c r="AS88" s="37"/>
      <c r="AT88" s="37"/>
      <c r="AU88" s="37">
        <v>1</v>
      </c>
      <c r="AV88" s="37"/>
      <c r="AW88" s="37">
        <v>1</v>
      </c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43"/>
      <c r="CC88" s="43"/>
      <c r="CD88" s="37"/>
      <c r="CE88" s="37"/>
      <c r="CF88" s="37"/>
      <c r="CG88" s="37"/>
      <c r="CH88" s="37">
        <v>4</v>
      </c>
      <c r="CI88" s="44">
        <v>2</v>
      </c>
      <c r="CJ88" s="44">
        <v>2</v>
      </c>
      <c r="CK88" s="45">
        <v>2</v>
      </c>
    </row>
    <row r="89" spans="1:89">
      <c r="A89" s="61">
        <v>86</v>
      </c>
      <c r="B89" s="66" t="s">
        <v>392</v>
      </c>
      <c r="C89" s="39">
        <f t="shared" si="3"/>
        <v>86</v>
      </c>
      <c r="D89" s="38" t="s">
        <v>1607</v>
      </c>
      <c r="E89" s="40">
        <f t="shared" si="2"/>
        <v>51</v>
      </c>
      <c r="F89" s="74">
        <f>IF(B89="東京･関東",IFERROR(SUMIFS(東北!$E$4:$E$1007,東北!$B$4:$B$1007,B89,東北!$D$4:$D$1007,D89)+SUMIFS(中･北!$E$4:$E$1149,中･北!$B$4:$B$1149,B89,中･北!$D$4:$D$1149,D89)+SUMIFS(九･沖!$E$4:$E$1004,九･沖!$B$4:$B$1004,B89,九･沖!$D$4:$D$1004,D89),""),"")</f>
        <v>8</v>
      </c>
      <c r="G89" s="40"/>
      <c r="H89" s="40"/>
      <c r="I89" s="40"/>
      <c r="J89" s="40"/>
      <c r="K89" s="40"/>
      <c r="L89" s="40">
        <v>1</v>
      </c>
      <c r="M89" s="40"/>
      <c r="N89" s="40"/>
      <c r="O89" s="40"/>
      <c r="P89" s="40"/>
      <c r="Q89" s="40"/>
      <c r="R89" s="40"/>
      <c r="S89" s="40"/>
      <c r="T89" s="40"/>
      <c r="U89" s="40">
        <v>1</v>
      </c>
      <c r="V89" s="40"/>
      <c r="W89" s="40"/>
      <c r="X89" s="40">
        <v>1</v>
      </c>
      <c r="Y89" s="40"/>
      <c r="Z89" s="40">
        <v>2</v>
      </c>
      <c r="AA89" s="40">
        <v>1</v>
      </c>
      <c r="AB89" s="40"/>
      <c r="AC89" s="40"/>
      <c r="AD89" s="40"/>
      <c r="AE89" s="40"/>
      <c r="AF89" s="40"/>
      <c r="AG89" s="40">
        <v>1</v>
      </c>
      <c r="AH89" s="40"/>
      <c r="AI89" s="40">
        <v>1</v>
      </c>
      <c r="AJ89" s="40">
        <v>1</v>
      </c>
      <c r="AK89" s="40"/>
      <c r="AL89" s="40">
        <v>1</v>
      </c>
      <c r="AM89" s="40"/>
      <c r="AN89" s="40"/>
      <c r="AO89" s="40"/>
      <c r="AP89" s="40"/>
      <c r="AQ89" s="40">
        <v>1</v>
      </c>
      <c r="AR89" s="40"/>
      <c r="AS89" s="40"/>
      <c r="AT89" s="40"/>
      <c r="AU89" s="40">
        <v>1</v>
      </c>
      <c r="AV89" s="40"/>
      <c r="AW89" s="40"/>
      <c r="AX89" s="40"/>
      <c r="AY89" s="40">
        <v>1</v>
      </c>
      <c r="AZ89" s="40">
        <v>1</v>
      </c>
      <c r="BA89" s="40"/>
      <c r="BB89" s="40">
        <v>1</v>
      </c>
      <c r="BC89" s="40"/>
      <c r="BD89" s="40">
        <v>1</v>
      </c>
      <c r="BE89" s="40">
        <v>1</v>
      </c>
      <c r="BF89" s="40"/>
      <c r="BG89" s="40"/>
      <c r="BH89" s="40"/>
      <c r="BI89" s="40">
        <v>1</v>
      </c>
      <c r="BJ89" s="40">
        <v>1</v>
      </c>
      <c r="BK89" s="40">
        <v>1</v>
      </c>
      <c r="BL89" s="40"/>
      <c r="BM89" s="40"/>
      <c r="BN89" s="40">
        <v>1</v>
      </c>
      <c r="BO89" s="40">
        <v>1</v>
      </c>
      <c r="BP89" s="40"/>
      <c r="BQ89" s="40"/>
      <c r="BR89" s="40">
        <v>1</v>
      </c>
      <c r="BS89" s="40">
        <v>1</v>
      </c>
      <c r="BT89" s="40">
        <v>1</v>
      </c>
      <c r="BU89" s="40">
        <v>1</v>
      </c>
      <c r="BV89" s="40">
        <v>1</v>
      </c>
      <c r="BW89" s="40">
        <v>1</v>
      </c>
      <c r="BX89" s="40">
        <v>1</v>
      </c>
      <c r="BY89" s="40">
        <v>1</v>
      </c>
      <c r="BZ89" s="40">
        <v>1</v>
      </c>
      <c r="CA89" s="40">
        <v>1</v>
      </c>
      <c r="CB89" s="46">
        <v>1</v>
      </c>
      <c r="CC89" s="46"/>
      <c r="CD89" s="40"/>
      <c r="CE89" s="40"/>
      <c r="CF89" s="40"/>
      <c r="CG89" s="40"/>
      <c r="CH89" s="40">
        <v>4</v>
      </c>
      <c r="CI89" s="47">
        <v>2</v>
      </c>
      <c r="CJ89" s="47">
        <v>2</v>
      </c>
      <c r="CK89" s="48">
        <v>2</v>
      </c>
    </row>
    <row r="90" spans="1:89">
      <c r="A90" s="61">
        <v>87</v>
      </c>
      <c r="B90" s="66" t="s">
        <v>392</v>
      </c>
      <c r="C90" s="41">
        <f t="shared" si="3"/>
        <v>87</v>
      </c>
      <c r="D90" s="42" t="s">
        <v>133</v>
      </c>
      <c r="E90" s="37">
        <f t="shared" si="2"/>
        <v>48</v>
      </c>
      <c r="F90" s="73">
        <f>IF(B90="東京･関東",IFERROR(SUMIFS(東北!$E$4:$E$1007,東北!$B$4:$B$1007,B90,東北!$D$4:$D$1007,D90)+SUMIFS(中･北!$E$4:$E$1149,中･北!$B$4:$B$1149,B90,中･北!$D$4:$D$1149,D90)+SUMIFS(九･沖!$E$4:$E$1004,九･沖!$B$4:$B$1004,B90,九･沖!$D$4:$D$1004,D90),""),"")</f>
        <v>3</v>
      </c>
      <c r="G90" s="37"/>
      <c r="H90" s="37"/>
      <c r="I90" s="37">
        <v>3</v>
      </c>
      <c r="J90" s="37"/>
      <c r="K90" s="37">
        <v>2</v>
      </c>
      <c r="L90" s="37"/>
      <c r="M90" s="37">
        <v>1</v>
      </c>
      <c r="N90" s="37"/>
      <c r="O90" s="37"/>
      <c r="P90" s="37">
        <v>1</v>
      </c>
      <c r="Q90" s="37"/>
      <c r="R90" s="37">
        <v>3</v>
      </c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>
        <v>2</v>
      </c>
      <c r="AH90" s="37">
        <v>2</v>
      </c>
      <c r="AI90" s="37"/>
      <c r="AJ90" s="37"/>
      <c r="AK90" s="37"/>
      <c r="AL90" s="37">
        <v>2</v>
      </c>
      <c r="AM90" s="37">
        <v>2</v>
      </c>
      <c r="AN90" s="37"/>
      <c r="AO90" s="37">
        <v>5</v>
      </c>
      <c r="AP90" s="37">
        <v>4</v>
      </c>
      <c r="AQ90" s="37">
        <v>7</v>
      </c>
      <c r="AR90" s="37">
        <v>1</v>
      </c>
      <c r="AS90" s="37">
        <v>2</v>
      </c>
      <c r="AT90" s="37">
        <v>2</v>
      </c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43"/>
      <c r="CC90" s="43"/>
      <c r="CD90" s="37"/>
      <c r="CE90" s="37"/>
      <c r="CF90" s="37"/>
      <c r="CG90" s="37"/>
      <c r="CH90" s="37"/>
      <c r="CI90" s="44">
        <v>2</v>
      </c>
      <c r="CJ90" s="44">
        <v>2</v>
      </c>
      <c r="CK90" s="45">
        <v>2</v>
      </c>
    </row>
    <row r="91" spans="1:89">
      <c r="A91" s="61">
        <v>88</v>
      </c>
      <c r="B91" s="66" t="s">
        <v>392</v>
      </c>
      <c r="C91" s="39">
        <f t="shared" si="3"/>
        <v>88</v>
      </c>
      <c r="D91" s="38" t="s">
        <v>188</v>
      </c>
      <c r="E91" s="40">
        <f t="shared" si="2"/>
        <v>47</v>
      </c>
      <c r="F91" s="74">
        <f>IF(B91="東京･関東",IFERROR(SUMIFS(東北!$E$4:$E$1007,東北!$B$4:$B$1007,B91,東北!$D$4:$D$1007,D91)+SUMIFS(中･北!$E$4:$E$1149,中･北!$B$4:$B$1149,B91,中･北!$D$4:$D$1149,D91)+SUMIFS(九･沖!$E$4:$E$1004,九･沖!$B$4:$B$1004,B91,九･沖!$D$4:$D$1004,D91),""),"")</f>
        <v>0</v>
      </c>
      <c r="G91" s="40">
        <v>2</v>
      </c>
      <c r="H91" s="40">
        <v>2</v>
      </c>
      <c r="I91" s="40">
        <v>1</v>
      </c>
      <c r="J91" s="40">
        <v>2</v>
      </c>
      <c r="K91" s="40">
        <v>1</v>
      </c>
      <c r="L91" s="40">
        <v>5</v>
      </c>
      <c r="M91" s="40">
        <v>2</v>
      </c>
      <c r="N91" s="40">
        <v>5</v>
      </c>
      <c r="O91" s="40">
        <v>2</v>
      </c>
      <c r="P91" s="40">
        <v>3</v>
      </c>
      <c r="Q91" s="40">
        <v>5</v>
      </c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>
        <v>3</v>
      </c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6"/>
      <c r="CC91" s="46"/>
      <c r="CD91" s="40"/>
      <c r="CE91" s="40"/>
      <c r="CF91" s="40"/>
      <c r="CG91" s="40"/>
      <c r="CH91" s="40">
        <v>8</v>
      </c>
      <c r="CI91" s="47">
        <v>4</v>
      </c>
      <c r="CJ91" s="47">
        <v>2</v>
      </c>
      <c r="CK91" s="48"/>
    </row>
    <row r="92" spans="1:89">
      <c r="A92" s="61">
        <v>89</v>
      </c>
      <c r="B92" s="66" t="s">
        <v>392</v>
      </c>
      <c r="C92" s="41">
        <f t="shared" si="3"/>
        <v>89</v>
      </c>
      <c r="D92" s="42" t="s">
        <v>1608</v>
      </c>
      <c r="E92" s="37">
        <f t="shared" si="2"/>
        <v>46</v>
      </c>
      <c r="F92" s="73">
        <f>IF(B92="東京･関東",IFERROR(SUMIFS(東北!$E$4:$E$1007,東北!$B$4:$B$1007,B92,東北!$D$4:$D$1007,D92)+SUMIFS(中･北!$E$4:$E$1149,中･北!$B$4:$B$1149,B92,中･北!$D$4:$D$1149,D92)+SUMIFS(九･沖!$E$4:$E$1004,九･沖!$B$4:$B$1004,B92,九･沖!$D$4:$D$1004,D92),""),"")</f>
        <v>0</v>
      </c>
      <c r="G92" s="37">
        <v>1</v>
      </c>
      <c r="H92" s="37">
        <v>3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>
        <v>2</v>
      </c>
      <c r="W92" s="37">
        <v>4</v>
      </c>
      <c r="X92" s="37">
        <v>1</v>
      </c>
      <c r="Y92" s="37">
        <v>1</v>
      </c>
      <c r="Z92" s="37"/>
      <c r="AA92" s="37">
        <v>7</v>
      </c>
      <c r="AB92" s="37"/>
      <c r="AC92" s="37">
        <v>2</v>
      </c>
      <c r="AD92" s="37"/>
      <c r="AE92" s="37">
        <v>1</v>
      </c>
      <c r="AF92" s="37">
        <v>2</v>
      </c>
      <c r="AG92" s="37">
        <v>1</v>
      </c>
      <c r="AH92" s="37"/>
      <c r="AI92" s="37"/>
      <c r="AJ92" s="37">
        <v>2</v>
      </c>
      <c r="AK92" s="37">
        <v>3</v>
      </c>
      <c r="AL92" s="37"/>
      <c r="AM92" s="37">
        <v>1</v>
      </c>
      <c r="AN92" s="37">
        <v>4</v>
      </c>
      <c r="AO92" s="37"/>
      <c r="AP92" s="37">
        <v>5</v>
      </c>
      <c r="AQ92" s="37">
        <v>1</v>
      </c>
      <c r="AR92" s="37">
        <v>1</v>
      </c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43"/>
      <c r="CC92" s="43"/>
      <c r="CD92" s="37"/>
      <c r="CE92" s="37"/>
      <c r="CF92" s="37"/>
      <c r="CG92" s="37"/>
      <c r="CH92" s="37">
        <v>2</v>
      </c>
      <c r="CI92" s="44">
        <v>2</v>
      </c>
      <c r="CJ92" s="44"/>
      <c r="CK92" s="45"/>
    </row>
    <row r="93" spans="1:89">
      <c r="A93" s="61">
        <v>90</v>
      </c>
      <c r="B93" s="66" t="s">
        <v>392</v>
      </c>
      <c r="C93" s="39">
        <f t="shared" si="3"/>
        <v>90</v>
      </c>
      <c r="D93" s="38" t="s">
        <v>1609</v>
      </c>
      <c r="E93" s="40">
        <f t="shared" si="2"/>
        <v>45</v>
      </c>
      <c r="F93" s="74">
        <f>IF(B93="東京･関東",IFERROR(SUMIFS(東北!$E$4:$E$1007,東北!$B$4:$B$1007,B93,東北!$D$4:$D$1007,D93)+SUMIFS(中･北!$E$4:$E$1149,中･北!$B$4:$B$1149,B93,中･北!$D$4:$D$1149,D93)+SUMIFS(九･沖!$E$4:$E$1004,九･沖!$B$4:$B$1004,B93,九･沖!$D$4:$D$1004,D93),""),"")</f>
        <v>2</v>
      </c>
      <c r="G93" s="40">
        <v>1</v>
      </c>
      <c r="H93" s="40"/>
      <c r="I93" s="40">
        <v>1</v>
      </c>
      <c r="J93" s="40">
        <v>1</v>
      </c>
      <c r="K93" s="40"/>
      <c r="L93" s="40"/>
      <c r="M93" s="40">
        <v>1</v>
      </c>
      <c r="N93" s="40"/>
      <c r="O93" s="40"/>
      <c r="P93" s="40">
        <v>1</v>
      </c>
      <c r="Q93" s="40"/>
      <c r="R93" s="40">
        <v>1</v>
      </c>
      <c r="S93" s="40"/>
      <c r="T93" s="40">
        <v>3</v>
      </c>
      <c r="U93" s="40">
        <v>1</v>
      </c>
      <c r="V93" s="40">
        <v>1</v>
      </c>
      <c r="W93" s="40">
        <v>1</v>
      </c>
      <c r="X93" s="40"/>
      <c r="Y93" s="40"/>
      <c r="Z93" s="40"/>
      <c r="AA93" s="40"/>
      <c r="AB93" s="40">
        <v>1</v>
      </c>
      <c r="AC93" s="40"/>
      <c r="AD93" s="40"/>
      <c r="AE93" s="40"/>
      <c r="AF93" s="40">
        <v>1</v>
      </c>
      <c r="AG93" s="40"/>
      <c r="AH93" s="40"/>
      <c r="AI93" s="40">
        <v>1</v>
      </c>
      <c r="AJ93" s="40"/>
      <c r="AK93" s="40"/>
      <c r="AL93" s="40"/>
      <c r="AM93" s="40"/>
      <c r="AN93" s="40"/>
      <c r="AO93" s="40">
        <v>1</v>
      </c>
      <c r="AP93" s="40">
        <v>1</v>
      </c>
      <c r="AQ93" s="40">
        <v>1</v>
      </c>
      <c r="AR93" s="40"/>
      <c r="AS93" s="40"/>
      <c r="AT93" s="40"/>
      <c r="AU93" s="40"/>
      <c r="AV93" s="40"/>
      <c r="AW93" s="40">
        <v>1</v>
      </c>
      <c r="AX93" s="40">
        <v>3</v>
      </c>
      <c r="AY93" s="40">
        <v>1</v>
      </c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>
        <v>1</v>
      </c>
      <c r="BL93" s="40">
        <v>1</v>
      </c>
      <c r="BM93" s="40">
        <v>1</v>
      </c>
      <c r="BN93" s="40">
        <v>1</v>
      </c>
      <c r="BO93" s="40">
        <v>1</v>
      </c>
      <c r="BP93" s="40">
        <v>1</v>
      </c>
      <c r="BQ93" s="40">
        <v>1</v>
      </c>
      <c r="BR93" s="40">
        <v>1</v>
      </c>
      <c r="BS93" s="40">
        <v>1</v>
      </c>
      <c r="BT93" s="40">
        <v>1</v>
      </c>
      <c r="BU93" s="40"/>
      <c r="BV93" s="40"/>
      <c r="BW93" s="40"/>
      <c r="BX93" s="40"/>
      <c r="BY93" s="40"/>
      <c r="BZ93" s="40"/>
      <c r="CA93" s="40"/>
      <c r="CB93" s="46"/>
      <c r="CC93" s="46"/>
      <c r="CD93" s="40"/>
      <c r="CE93" s="40"/>
      <c r="CF93" s="40"/>
      <c r="CG93" s="40"/>
      <c r="CH93" s="40">
        <v>4</v>
      </c>
      <c r="CI93" s="47">
        <v>2</v>
      </c>
      <c r="CJ93" s="47">
        <v>2</v>
      </c>
      <c r="CK93" s="48">
        <v>2</v>
      </c>
    </row>
    <row r="94" spans="1:89">
      <c r="A94" s="61">
        <v>91</v>
      </c>
      <c r="B94" s="66" t="s">
        <v>392</v>
      </c>
      <c r="C94" s="41">
        <f t="shared" si="3"/>
        <v>90</v>
      </c>
      <c r="D94" s="42" t="s">
        <v>1610</v>
      </c>
      <c r="E94" s="37">
        <f t="shared" si="2"/>
        <v>45</v>
      </c>
      <c r="F94" s="73">
        <f>IF(B94="東京･関東",IFERROR(SUMIFS(東北!$E$4:$E$1007,東北!$B$4:$B$1007,B94,東北!$D$4:$D$1007,D94)+SUMIFS(中･北!$E$4:$E$1149,中･北!$B$4:$B$1149,B94,中･北!$D$4:$D$1149,D94)+SUMIFS(九･沖!$E$4:$E$1004,九･沖!$B$4:$B$1004,B94,九･沖!$D$4:$D$1004,D94),""),"")</f>
        <v>4</v>
      </c>
      <c r="G94" s="37">
        <v>1</v>
      </c>
      <c r="H94" s="37">
        <v>1</v>
      </c>
      <c r="I94" s="37"/>
      <c r="J94" s="37">
        <v>2</v>
      </c>
      <c r="K94" s="37">
        <v>1</v>
      </c>
      <c r="L94" s="37">
        <v>2</v>
      </c>
      <c r="M94" s="37">
        <v>1</v>
      </c>
      <c r="N94" s="37">
        <v>4</v>
      </c>
      <c r="O94" s="37">
        <v>2</v>
      </c>
      <c r="P94" s="37">
        <v>2</v>
      </c>
      <c r="Q94" s="37">
        <v>1</v>
      </c>
      <c r="R94" s="37"/>
      <c r="S94" s="37">
        <v>2</v>
      </c>
      <c r="T94" s="37">
        <v>2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>
        <v>1</v>
      </c>
      <c r="BA94" s="37">
        <v>1</v>
      </c>
      <c r="BB94" s="37">
        <v>5</v>
      </c>
      <c r="BC94" s="37"/>
      <c r="BD94" s="37">
        <v>1</v>
      </c>
      <c r="BE94" s="37">
        <v>1</v>
      </c>
      <c r="BF94" s="37">
        <v>7</v>
      </c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43"/>
      <c r="CC94" s="43"/>
      <c r="CD94" s="37"/>
      <c r="CE94" s="37"/>
      <c r="CF94" s="37"/>
      <c r="CG94" s="37"/>
      <c r="CH94" s="37">
        <v>4</v>
      </c>
      <c r="CI94" s="44"/>
      <c r="CJ94" s="44"/>
      <c r="CK94" s="45"/>
    </row>
    <row r="95" spans="1:89">
      <c r="A95" s="61">
        <v>92</v>
      </c>
      <c r="B95" s="66" t="s">
        <v>392</v>
      </c>
      <c r="C95" s="39">
        <f t="shared" si="3"/>
        <v>92</v>
      </c>
      <c r="D95" s="38" t="s">
        <v>1611</v>
      </c>
      <c r="E95" s="40">
        <f t="shared" si="2"/>
        <v>43</v>
      </c>
      <c r="F95" s="74">
        <f>IF(B95="東京･関東",IFERROR(SUMIFS(東北!$E$4:$E$1007,東北!$B$4:$B$1007,B95,東北!$D$4:$D$1007,D95)+SUMIFS(中･北!$E$4:$E$1149,中･北!$B$4:$B$1149,B95,中･北!$D$4:$D$1149,D95)+SUMIFS(九･沖!$E$4:$E$1004,九･沖!$B$4:$B$1004,B95,九･沖!$D$4:$D$1004,D95),""),"")</f>
        <v>29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>
        <v>1</v>
      </c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>
        <v>1</v>
      </c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6"/>
      <c r="CC95" s="46"/>
      <c r="CD95" s="40"/>
      <c r="CE95" s="40"/>
      <c r="CF95" s="40"/>
      <c r="CG95" s="40"/>
      <c r="CH95" s="40">
        <v>2</v>
      </c>
      <c r="CI95" s="47">
        <v>4</v>
      </c>
      <c r="CJ95" s="47">
        <v>4</v>
      </c>
      <c r="CK95" s="48">
        <v>2</v>
      </c>
    </row>
    <row r="96" spans="1:89">
      <c r="A96" s="61">
        <v>93</v>
      </c>
      <c r="B96" s="66" t="s">
        <v>392</v>
      </c>
      <c r="C96" s="41">
        <f t="shared" si="3"/>
        <v>93</v>
      </c>
      <c r="D96" s="42" t="s">
        <v>1612</v>
      </c>
      <c r="E96" s="37">
        <f t="shared" si="2"/>
        <v>41</v>
      </c>
      <c r="F96" s="73">
        <f>IF(B96="東京･関東",IFERROR(SUMIFS(東北!$E$4:$E$1007,東北!$B$4:$B$1007,B96,東北!$D$4:$D$1007,D96)+SUMIFS(中･北!$E$4:$E$1149,中･北!$B$4:$B$1149,B96,中･北!$D$4:$D$1149,D96)+SUMIFS(九･沖!$E$4:$E$1004,九･沖!$B$4:$B$1004,B96,九･沖!$D$4:$D$1004,D96),""),"")</f>
        <v>0</v>
      </c>
      <c r="G96" s="37">
        <v>1</v>
      </c>
      <c r="H96" s="37">
        <v>2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>
        <v>1</v>
      </c>
      <c r="Y96" s="37">
        <v>4</v>
      </c>
      <c r="Z96" s="37"/>
      <c r="AA96" s="37">
        <v>3</v>
      </c>
      <c r="AB96" s="37">
        <v>3</v>
      </c>
      <c r="AC96" s="37"/>
      <c r="AD96" s="37">
        <v>1</v>
      </c>
      <c r="AE96" s="37">
        <v>3</v>
      </c>
      <c r="AF96" s="37">
        <v>2</v>
      </c>
      <c r="AG96" s="37"/>
      <c r="AH96" s="37"/>
      <c r="AI96" s="37"/>
      <c r="AJ96" s="37"/>
      <c r="AK96" s="37"/>
      <c r="AL96" s="37"/>
      <c r="AM96" s="37"/>
      <c r="AN96" s="37">
        <v>1</v>
      </c>
      <c r="AO96" s="37">
        <v>1</v>
      </c>
      <c r="AP96" s="37">
        <v>2</v>
      </c>
      <c r="AQ96" s="37">
        <v>1</v>
      </c>
      <c r="AR96" s="37">
        <v>4</v>
      </c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43"/>
      <c r="CC96" s="43"/>
      <c r="CD96" s="37"/>
      <c r="CE96" s="37"/>
      <c r="CF96" s="37"/>
      <c r="CG96" s="37"/>
      <c r="CH96" s="37"/>
      <c r="CI96" s="44"/>
      <c r="CJ96" s="44">
        <v>6</v>
      </c>
      <c r="CK96" s="45">
        <v>6</v>
      </c>
    </row>
    <row r="97" spans="1:89">
      <c r="A97" s="61">
        <v>94</v>
      </c>
      <c r="B97" s="66" t="s">
        <v>392</v>
      </c>
      <c r="C97" s="39">
        <f t="shared" si="3"/>
        <v>93</v>
      </c>
      <c r="D97" s="38" t="s">
        <v>1613</v>
      </c>
      <c r="E97" s="40">
        <f t="shared" si="2"/>
        <v>41</v>
      </c>
      <c r="F97" s="74">
        <f>IF(B97="東京･関東",IFERROR(SUMIFS(東北!$E$4:$E$1007,東北!$B$4:$B$1007,B97,東北!$D$4:$D$1007,D97)+SUMIFS(中･北!$E$4:$E$1149,中･北!$B$4:$B$1149,B97,中･北!$D$4:$D$1149,D97)+SUMIFS(九･沖!$E$4:$E$1004,九･沖!$B$4:$B$1004,B97,九･沖!$D$4:$D$1004,D97),""),"")</f>
        <v>0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>
        <v>2</v>
      </c>
      <c r="AH97" s="40"/>
      <c r="AI97" s="40">
        <v>3</v>
      </c>
      <c r="AJ97" s="40">
        <v>3</v>
      </c>
      <c r="AK97" s="40"/>
      <c r="AL97" s="40">
        <v>1</v>
      </c>
      <c r="AM97" s="40">
        <v>1</v>
      </c>
      <c r="AN97" s="40">
        <v>2</v>
      </c>
      <c r="AO97" s="40">
        <v>2</v>
      </c>
      <c r="AP97" s="40">
        <v>2</v>
      </c>
      <c r="AQ97" s="40">
        <v>1</v>
      </c>
      <c r="AR97" s="40">
        <v>3</v>
      </c>
      <c r="AS97" s="40">
        <v>3</v>
      </c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6">
        <v>7</v>
      </c>
      <c r="CC97" s="46">
        <v>1</v>
      </c>
      <c r="CD97" s="40">
        <v>1</v>
      </c>
      <c r="CE97" s="40">
        <v>3</v>
      </c>
      <c r="CF97" s="40">
        <v>1</v>
      </c>
      <c r="CG97" s="40">
        <v>1</v>
      </c>
      <c r="CH97" s="40"/>
      <c r="CI97" s="47"/>
      <c r="CJ97" s="47"/>
      <c r="CK97" s="48">
        <v>4</v>
      </c>
    </row>
    <row r="98" spans="1:89">
      <c r="A98" s="61">
        <v>95</v>
      </c>
      <c r="B98" s="66" t="s">
        <v>392</v>
      </c>
      <c r="C98" s="41">
        <f t="shared" si="3"/>
        <v>95</v>
      </c>
      <c r="D98" s="42" t="s">
        <v>152</v>
      </c>
      <c r="E98" s="37">
        <f t="shared" si="2"/>
        <v>40</v>
      </c>
      <c r="F98" s="73">
        <f>IF(B98="東京･関東",IFERROR(SUMIFS(東北!$E$4:$E$1007,東北!$B$4:$B$1007,B98,東北!$D$4:$D$1007,D98)+SUMIFS(中･北!$E$4:$E$1149,中･北!$B$4:$B$1149,B98,中･北!$D$4:$D$1149,D98)+SUMIFS(九･沖!$E$4:$E$1004,九･沖!$B$4:$B$1004,B98,九･沖!$D$4:$D$1004,D98),""),"")</f>
        <v>5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>
        <v>1</v>
      </c>
      <c r="W98" s="37">
        <v>1</v>
      </c>
      <c r="X98" s="37">
        <v>1</v>
      </c>
      <c r="Y98" s="37">
        <v>2</v>
      </c>
      <c r="Z98" s="37">
        <v>2</v>
      </c>
      <c r="AA98" s="37">
        <v>1</v>
      </c>
      <c r="AB98" s="37">
        <v>1</v>
      </c>
      <c r="AC98" s="37">
        <v>1</v>
      </c>
      <c r="AD98" s="37">
        <v>1</v>
      </c>
      <c r="AE98" s="37">
        <v>1</v>
      </c>
      <c r="AF98" s="37">
        <v>1</v>
      </c>
      <c r="AG98" s="37">
        <v>1</v>
      </c>
      <c r="AH98" s="37">
        <v>2</v>
      </c>
      <c r="AI98" s="37">
        <v>1</v>
      </c>
      <c r="AJ98" s="37">
        <v>1</v>
      </c>
      <c r="AK98" s="37"/>
      <c r="AL98" s="37"/>
      <c r="AM98" s="37"/>
      <c r="AN98" s="37"/>
      <c r="AO98" s="37">
        <v>1</v>
      </c>
      <c r="AP98" s="37">
        <v>1</v>
      </c>
      <c r="AQ98" s="37">
        <v>1</v>
      </c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>
        <v>1</v>
      </c>
      <c r="BL98" s="37">
        <v>1</v>
      </c>
      <c r="BM98" s="37">
        <v>1</v>
      </c>
      <c r="BN98" s="37">
        <v>1</v>
      </c>
      <c r="BO98" s="37">
        <v>1</v>
      </c>
      <c r="BP98" s="37">
        <v>1</v>
      </c>
      <c r="BQ98" s="37">
        <v>1</v>
      </c>
      <c r="BR98" s="37">
        <v>1</v>
      </c>
      <c r="BS98" s="37">
        <v>1</v>
      </c>
      <c r="BT98" s="37">
        <v>1</v>
      </c>
      <c r="BU98" s="37"/>
      <c r="BV98" s="37"/>
      <c r="BW98" s="37"/>
      <c r="BX98" s="37"/>
      <c r="BY98" s="37"/>
      <c r="BZ98" s="37"/>
      <c r="CA98" s="37"/>
      <c r="CB98" s="43"/>
      <c r="CC98" s="43"/>
      <c r="CD98" s="37"/>
      <c r="CE98" s="37"/>
      <c r="CF98" s="37"/>
      <c r="CG98" s="37"/>
      <c r="CH98" s="37"/>
      <c r="CI98" s="44">
        <v>2</v>
      </c>
      <c r="CJ98" s="44"/>
      <c r="CK98" s="45">
        <v>2</v>
      </c>
    </row>
    <row r="99" spans="1:89">
      <c r="A99" s="61">
        <v>96</v>
      </c>
      <c r="B99" s="66" t="s">
        <v>392</v>
      </c>
      <c r="C99" s="39">
        <f t="shared" si="3"/>
        <v>95</v>
      </c>
      <c r="D99" s="38" t="s">
        <v>1614</v>
      </c>
      <c r="E99" s="40">
        <f t="shared" si="2"/>
        <v>40</v>
      </c>
      <c r="F99" s="74">
        <f>IF(B99="東京･関東",IFERROR(SUMIFS(東北!$E$4:$E$1007,東北!$B$4:$B$1007,B99,東北!$D$4:$D$1007,D99)+SUMIFS(中･北!$E$4:$E$1149,中･北!$B$4:$B$1149,B99,中･北!$D$4:$D$1149,D99)+SUMIFS(九･沖!$E$4:$E$1004,九･沖!$B$4:$B$1004,B99,九･沖!$D$4:$D$1004,D99),""),"")</f>
        <v>8</v>
      </c>
      <c r="G99" s="40">
        <v>2</v>
      </c>
      <c r="H99" s="40">
        <v>3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>
        <v>1</v>
      </c>
      <c r="Z99" s="40">
        <v>3</v>
      </c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>
        <v>4</v>
      </c>
      <c r="AN99" s="40">
        <v>1</v>
      </c>
      <c r="AO99" s="40"/>
      <c r="AP99" s="40"/>
      <c r="AQ99" s="40"/>
      <c r="AR99" s="40">
        <v>2</v>
      </c>
      <c r="AS99" s="40">
        <v>1</v>
      </c>
      <c r="AT99" s="40">
        <v>1</v>
      </c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6"/>
      <c r="CC99" s="46"/>
      <c r="CD99" s="40"/>
      <c r="CE99" s="40"/>
      <c r="CF99" s="40"/>
      <c r="CG99" s="40"/>
      <c r="CH99" s="40">
        <v>4</v>
      </c>
      <c r="CI99" s="47">
        <v>2</v>
      </c>
      <c r="CJ99" s="47">
        <v>2</v>
      </c>
      <c r="CK99" s="48">
        <v>6</v>
      </c>
    </row>
    <row r="100" spans="1:89">
      <c r="A100" s="61">
        <v>97</v>
      </c>
      <c r="B100" s="66" t="s">
        <v>392</v>
      </c>
      <c r="C100" s="41">
        <f t="shared" si="3"/>
        <v>97</v>
      </c>
      <c r="D100" s="42" t="s">
        <v>125</v>
      </c>
      <c r="E100" s="37">
        <f t="shared" si="2"/>
        <v>39</v>
      </c>
      <c r="F100" s="73">
        <f>IF(B100="東京･関東",IFERROR(SUMIFS(東北!$E$4:$E$1007,東北!$B$4:$B$1007,B100,東北!$D$4:$D$1007,D100)+SUMIFS(中･北!$E$4:$E$1149,中･北!$B$4:$B$1149,B100,中･北!$D$4:$D$1149,D100)+SUMIFS(九･沖!$E$4:$E$1004,九･沖!$B$4:$B$1004,B100,九･沖!$D$4:$D$1004,D100),""),"")</f>
        <v>6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>
        <v>2</v>
      </c>
      <c r="U100" s="37"/>
      <c r="V100" s="37"/>
      <c r="W100" s="37"/>
      <c r="X100" s="37"/>
      <c r="Y100" s="37"/>
      <c r="Z100" s="37"/>
      <c r="AA100" s="37"/>
      <c r="AB100" s="37">
        <v>4</v>
      </c>
      <c r="AC100" s="37"/>
      <c r="AD100" s="37"/>
      <c r="AE100" s="37"/>
      <c r="AF100" s="37"/>
      <c r="AG100" s="37">
        <v>3</v>
      </c>
      <c r="AH100" s="37"/>
      <c r="AI100" s="37"/>
      <c r="AJ100" s="37"/>
      <c r="AK100" s="37">
        <v>2</v>
      </c>
      <c r="AL100" s="37"/>
      <c r="AM100" s="37">
        <v>2</v>
      </c>
      <c r="AN100" s="37">
        <v>3</v>
      </c>
      <c r="AO100" s="37">
        <v>1</v>
      </c>
      <c r="AP100" s="37">
        <v>2</v>
      </c>
      <c r="AQ100" s="37">
        <v>5</v>
      </c>
      <c r="AR100" s="37">
        <v>3</v>
      </c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43"/>
      <c r="CC100" s="43"/>
      <c r="CD100" s="37"/>
      <c r="CE100" s="37"/>
      <c r="CF100" s="37"/>
      <c r="CG100" s="37"/>
      <c r="CH100" s="37"/>
      <c r="CI100" s="44"/>
      <c r="CJ100" s="44">
        <v>2</v>
      </c>
      <c r="CK100" s="45">
        <v>4</v>
      </c>
    </row>
    <row r="101" spans="1:89">
      <c r="A101" s="61">
        <v>98</v>
      </c>
      <c r="B101" s="66" t="s">
        <v>392</v>
      </c>
      <c r="C101" s="39">
        <f t="shared" si="3"/>
        <v>98</v>
      </c>
      <c r="D101" s="38" t="s">
        <v>1615</v>
      </c>
      <c r="E101" s="40">
        <f t="shared" si="2"/>
        <v>38</v>
      </c>
      <c r="F101" s="74">
        <f>IF(B101="東京･関東",IFERROR(SUMIFS(東北!$E$4:$E$1007,東北!$B$4:$B$1007,B101,東北!$D$4:$D$1007,D101)+SUMIFS(中･北!$E$4:$E$1149,中･北!$B$4:$B$1149,B101,中･北!$D$4:$D$1149,D101)+SUMIFS(九･沖!$E$4:$E$1004,九･沖!$B$4:$B$1004,B101,九･沖!$D$4:$D$1004,D101),""),"")</f>
        <v>4</v>
      </c>
      <c r="G101" s="40">
        <v>1</v>
      </c>
      <c r="H101" s="40">
        <v>1</v>
      </c>
      <c r="I101" s="40">
        <v>2</v>
      </c>
      <c r="J101" s="40"/>
      <c r="K101" s="40">
        <v>1</v>
      </c>
      <c r="L101" s="40">
        <v>2</v>
      </c>
      <c r="M101" s="40"/>
      <c r="N101" s="40">
        <v>4</v>
      </c>
      <c r="O101" s="40">
        <v>2</v>
      </c>
      <c r="P101" s="40"/>
      <c r="Q101" s="40"/>
      <c r="R101" s="40">
        <v>1</v>
      </c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>
        <v>1</v>
      </c>
      <c r="AV101" s="40">
        <v>1</v>
      </c>
      <c r="AW101" s="40">
        <v>1</v>
      </c>
      <c r="AX101" s="40">
        <v>1</v>
      </c>
      <c r="AY101" s="40">
        <v>1</v>
      </c>
      <c r="AZ101" s="40">
        <v>1</v>
      </c>
      <c r="BA101" s="40">
        <v>1</v>
      </c>
      <c r="BB101" s="40">
        <v>3</v>
      </c>
      <c r="BC101" s="40"/>
      <c r="BD101" s="40">
        <v>3</v>
      </c>
      <c r="BE101" s="40">
        <v>1</v>
      </c>
      <c r="BF101" s="40">
        <v>1</v>
      </c>
      <c r="BG101" s="40">
        <v>3</v>
      </c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6"/>
      <c r="CC101" s="46"/>
      <c r="CD101" s="40"/>
      <c r="CE101" s="40"/>
      <c r="CF101" s="40"/>
      <c r="CG101" s="40"/>
      <c r="CH101" s="40">
        <v>2</v>
      </c>
      <c r="CI101" s="47"/>
      <c r="CJ101" s="47"/>
      <c r="CK101" s="48"/>
    </row>
    <row r="102" spans="1:89">
      <c r="A102" s="61">
        <v>99</v>
      </c>
      <c r="B102" s="66" t="s">
        <v>392</v>
      </c>
      <c r="C102" s="41">
        <f t="shared" si="3"/>
        <v>98</v>
      </c>
      <c r="D102" s="42" t="s">
        <v>1616</v>
      </c>
      <c r="E102" s="37">
        <f t="shared" si="2"/>
        <v>38</v>
      </c>
      <c r="F102" s="73">
        <f>IF(B102="東京･関東",IFERROR(SUMIFS(東北!$E$4:$E$1007,東北!$B$4:$B$1007,B102,東北!$D$4:$D$1007,D102)+SUMIFS(中･北!$E$4:$E$1149,中･北!$B$4:$B$1149,B102,中･北!$D$4:$D$1149,D102)+SUMIFS(九･沖!$E$4:$E$1004,九･沖!$B$4:$B$1004,B102,九･沖!$D$4:$D$1004,D102),""),"")</f>
        <v>6</v>
      </c>
      <c r="G102" s="37"/>
      <c r="H102" s="37"/>
      <c r="I102" s="37">
        <v>1</v>
      </c>
      <c r="J102" s="37"/>
      <c r="K102" s="37"/>
      <c r="L102" s="37">
        <v>1</v>
      </c>
      <c r="M102" s="37">
        <v>1</v>
      </c>
      <c r="N102" s="37"/>
      <c r="O102" s="37"/>
      <c r="P102" s="37"/>
      <c r="Q102" s="37"/>
      <c r="R102" s="37"/>
      <c r="S102" s="37">
        <v>1</v>
      </c>
      <c r="T102" s="37"/>
      <c r="U102" s="37">
        <v>1</v>
      </c>
      <c r="V102" s="37"/>
      <c r="W102" s="37"/>
      <c r="X102" s="37">
        <v>1</v>
      </c>
      <c r="Y102" s="37"/>
      <c r="Z102" s="37"/>
      <c r="AA102" s="37">
        <v>1</v>
      </c>
      <c r="AB102" s="37"/>
      <c r="AC102" s="37"/>
      <c r="AD102" s="37"/>
      <c r="AE102" s="37"/>
      <c r="AF102" s="37"/>
      <c r="AG102" s="37">
        <v>1</v>
      </c>
      <c r="AH102" s="37"/>
      <c r="AI102" s="37"/>
      <c r="AJ102" s="37"/>
      <c r="AK102" s="37"/>
      <c r="AL102" s="37"/>
      <c r="AM102" s="37">
        <v>1</v>
      </c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>
        <v>1</v>
      </c>
      <c r="BA102" s="37"/>
      <c r="BB102" s="37">
        <v>1</v>
      </c>
      <c r="BC102" s="37">
        <v>1</v>
      </c>
      <c r="BD102" s="37">
        <v>1</v>
      </c>
      <c r="BE102" s="37"/>
      <c r="BF102" s="37">
        <v>1</v>
      </c>
      <c r="BG102" s="37"/>
      <c r="BH102" s="37"/>
      <c r="BI102" s="37"/>
      <c r="BJ102" s="37">
        <v>1</v>
      </c>
      <c r="BK102" s="37"/>
      <c r="BL102" s="37"/>
      <c r="BM102" s="37">
        <v>1</v>
      </c>
      <c r="BN102" s="37">
        <v>1</v>
      </c>
      <c r="BO102" s="37">
        <v>1</v>
      </c>
      <c r="BP102" s="37">
        <v>1</v>
      </c>
      <c r="BQ102" s="37"/>
      <c r="BR102" s="37">
        <v>1</v>
      </c>
      <c r="BS102" s="37">
        <v>1</v>
      </c>
      <c r="BT102" s="37"/>
      <c r="BU102" s="37"/>
      <c r="BV102" s="37"/>
      <c r="BW102" s="37"/>
      <c r="BX102" s="37"/>
      <c r="BY102" s="37"/>
      <c r="BZ102" s="37"/>
      <c r="CA102" s="37">
        <v>1</v>
      </c>
      <c r="CB102" s="43">
        <v>1</v>
      </c>
      <c r="CC102" s="43">
        <v>1</v>
      </c>
      <c r="CD102" s="37"/>
      <c r="CE102" s="37"/>
      <c r="CF102" s="37"/>
      <c r="CG102" s="37"/>
      <c r="CH102" s="37">
        <v>2</v>
      </c>
      <c r="CI102" s="44">
        <v>2</v>
      </c>
      <c r="CJ102" s="44">
        <v>2</v>
      </c>
      <c r="CK102" s="45">
        <v>2</v>
      </c>
    </row>
    <row r="103" spans="1:89">
      <c r="A103" s="61">
        <v>100</v>
      </c>
      <c r="B103" s="66" t="s">
        <v>392</v>
      </c>
      <c r="C103" s="39">
        <f t="shared" si="3"/>
        <v>98</v>
      </c>
      <c r="D103" s="38" t="s">
        <v>273</v>
      </c>
      <c r="E103" s="40">
        <f t="shared" si="2"/>
        <v>38</v>
      </c>
      <c r="F103" s="74">
        <f>IF(B103="東京･関東",IFERROR(SUMIFS(東北!$E$4:$E$1007,東北!$B$4:$B$1007,B103,東北!$D$4:$D$1007,D103)+SUMIFS(中･北!$E$4:$E$1149,中･北!$B$4:$B$1149,B103,中･北!$D$4:$D$1149,D103)+SUMIFS(九･沖!$E$4:$E$1004,九･沖!$B$4:$B$1004,B103,九･沖!$D$4:$D$1004,D103),""),"")</f>
        <v>11</v>
      </c>
      <c r="G103" s="40"/>
      <c r="H103" s="40"/>
      <c r="I103" s="40">
        <v>1</v>
      </c>
      <c r="J103" s="40">
        <v>2</v>
      </c>
      <c r="K103" s="40"/>
      <c r="L103" s="40"/>
      <c r="M103" s="40"/>
      <c r="N103" s="40">
        <v>2</v>
      </c>
      <c r="O103" s="40">
        <v>1</v>
      </c>
      <c r="P103" s="40">
        <v>1</v>
      </c>
      <c r="Q103" s="40"/>
      <c r="R103" s="40"/>
      <c r="S103" s="40"/>
      <c r="T103" s="40"/>
      <c r="U103" s="40">
        <v>1</v>
      </c>
      <c r="V103" s="40"/>
      <c r="W103" s="40">
        <v>1</v>
      </c>
      <c r="X103" s="40">
        <v>1</v>
      </c>
      <c r="Y103" s="40"/>
      <c r="Z103" s="40"/>
      <c r="AA103" s="40"/>
      <c r="AB103" s="40"/>
      <c r="AC103" s="40"/>
      <c r="AD103" s="40">
        <v>1</v>
      </c>
      <c r="AE103" s="40">
        <v>2</v>
      </c>
      <c r="AF103" s="40">
        <v>1</v>
      </c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>
        <v>1</v>
      </c>
      <c r="AX103" s="40"/>
      <c r="AY103" s="40">
        <v>1</v>
      </c>
      <c r="AZ103" s="40"/>
      <c r="BA103" s="40">
        <v>1</v>
      </c>
      <c r="BB103" s="40"/>
      <c r="BC103" s="40">
        <v>3</v>
      </c>
      <c r="BD103" s="40">
        <v>1</v>
      </c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6"/>
      <c r="CC103" s="46"/>
      <c r="CD103" s="40"/>
      <c r="CE103" s="40"/>
      <c r="CF103" s="40"/>
      <c r="CG103" s="40"/>
      <c r="CH103" s="40">
        <v>4</v>
      </c>
      <c r="CI103" s="47">
        <v>2</v>
      </c>
      <c r="CJ103" s="47"/>
      <c r="CK103" s="48"/>
    </row>
    <row r="104" spans="1:89">
      <c r="A104" s="61">
        <v>101</v>
      </c>
      <c r="B104" s="66" t="s">
        <v>392</v>
      </c>
      <c r="C104" s="41" t="s">
        <v>1918</v>
      </c>
      <c r="D104" s="42" t="s">
        <v>145</v>
      </c>
      <c r="E104" s="37">
        <f t="shared" si="2"/>
        <v>37</v>
      </c>
      <c r="F104" s="73">
        <f>IF(B104="東京･関東",IFERROR(SUMIFS(東北!$E$4:$E$1007,東北!$B$4:$B$1007,B104,東北!$D$4:$D$1007,D104)+SUMIFS(中･北!$E$4:$E$1149,中･北!$B$4:$B$1149,B104,中･北!$D$4:$D$1149,D104)+SUMIFS(九･沖!$E$4:$E$1004,九･沖!$B$4:$B$1004,B104,九･沖!$D$4:$D$1004,D104),""),"")</f>
        <v>0</v>
      </c>
      <c r="G104" s="37"/>
      <c r="H104" s="37"/>
      <c r="I104" s="37">
        <v>2</v>
      </c>
      <c r="J104" s="37">
        <v>2</v>
      </c>
      <c r="K104" s="37">
        <v>7</v>
      </c>
      <c r="L104" s="37">
        <v>3</v>
      </c>
      <c r="M104" s="37"/>
      <c r="N104" s="37"/>
      <c r="O104" s="37"/>
      <c r="P104" s="37">
        <v>2</v>
      </c>
      <c r="Q104" s="37"/>
      <c r="R104" s="37"/>
      <c r="S104" s="37">
        <v>1</v>
      </c>
      <c r="T104" s="37"/>
      <c r="U104" s="37"/>
      <c r="V104" s="37">
        <v>1</v>
      </c>
      <c r="W104" s="37"/>
      <c r="X104" s="37">
        <v>2</v>
      </c>
      <c r="Y104" s="37">
        <v>1</v>
      </c>
      <c r="Z104" s="37"/>
      <c r="AA104" s="37"/>
      <c r="AB104" s="37">
        <v>1</v>
      </c>
      <c r="AC104" s="37"/>
      <c r="AD104" s="37">
        <v>1</v>
      </c>
      <c r="AE104" s="37"/>
      <c r="AF104" s="37">
        <v>2</v>
      </c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>
        <v>3</v>
      </c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>
        <v>1</v>
      </c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>
        <v>1</v>
      </c>
      <c r="BU104" s="37">
        <v>3</v>
      </c>
      <c r="BV104" s="37"/>
      <c r="BW104" s="37"/>
      <c r="BX104" s="37"/>
      <c r="BY104" s="37"/>
      <c r="BZ104" s="37"/>
      <c r="CA104" s="37"/>
      <c r="CB104" s="43"/>
      <c r="CC104" s="43"/>
      <c r="CD104" s="37"/>
      <c r="CE104" s="37"/>
      <c r="CF104" s="37"/>
      <c r="CG104" s="37"/>
      <c r="CH104" s="37">
        <v>2</v>
      </c>
      <c r="CI104" s="44"/>
      <c r="CJ104" s="44"/>
      <c r="CK104" s="45">
        <v>2</v>
      </c>
    </row>
    <row r="105" spans="1:89">
      <c r="A105" s="61">
        <v>102</v>
      </c>
      <c r="B105" s="66" t="s">
        <v>392</v>
      </c>
      <c r="C105" s="39" t="s">
        <v>1918</v>
      </c>
      <c r="D105" s="38" t="s">
        <v>1617</v>
      </c>
      <c r="E105" s="40">
        <f t="shared" si="2"/>
        <v>37</v>
      </c>
      <c r="F105" s="74">
        <f>IF(B105="東京･関東",IFERROR(SUMIFS(東北!$E$4:$E$1007,東北!$B$4:$B$1007,B105,東北!$D$4:$D$1007,D105)+SUMIFS(中･北!$E$4:$E$1149,中･北!$B$4:$B$1149,B105,中･北!$D$4:$D$1149,D105)+SUMIFS(九･沖!$E$4:$E$1004,九･沖!$B$4:$B$1004,B105,九･沖!$D$4:$D$1004,D105),""),"")</f>
        <v>3</v>
      </c>
      <c r="G105" s="40"/>
      <c r="H105" s="40"/>
      <c r="I105" s="40"/>
      <c r="J105" s="40"/>
      <c r="K105" s="40"/>
      <c r="L105" s="40">
        <v>3</v>
      </c>
      <c r="M105" s="40"/>
      <c r="N105" s="40">
        <v>1</v>
      </c>
      <c r="O105" s="40">
        <v>3</v>
      </c>
      <c r="P105" s="40"/>
      <c r="Q105" s="40"/>
      <c r="R105" s="40"/>
      <c r="S105" s="40"/>
      <c r="T105" s="40"/>
      <c r="U105" s="40">
        <v>1</v>
      </c>
      <c r="V105" s="40">
        <v>3</v>
      </c>
      <c r="W105" s="40"/>
      <c r="X105" s="40"/>
      <c r="Y105" s="40"/>
      <c r="Z105" s="40"/>
      <c r="AA105" s="40"/>
      <c r="AB105" s="40"/>
      <c r="AC105" s="40"/>
      <c r="AD105" s="40"/>
      <c r="AE105" s="40"/>
      <c r="AF105" s="40">
        <v>1</v>
      </c>
      <c r="AG105" s="40">
        <v>2</v>
      </c>
      <c r="AH105" s="40">
        <v>3</v>
      </c>
      <c r="AI105" s="40">
        <v>1</v>
      </c>
      <c r="AJ105" s="40">
        <v>1</v>
      </c>
      <c r="AK105" s="40">
        <v>2</v>
      </c>
      <c r="AL105" s="40">
        <v>2</v>
      </c>
      <c r="AM105" s="40">
        <v>1</v>
      </c>
      <c r="AN105" s="40">
        <v>2</v>
      </c>
      <c r="AO105" s="40">
        <v>1</v>
      </c>
      <c r="AP105" s="40">
        <v>1</v>
      </c>
      <c r="AQ105" s="40">
        <v>1</v>
      </c>
      <c r="AR105" s="40">
        <v>1</v>
      </c>
      <c r="AS105" s="40">
        <v>1</v>
      </c>
      <c r="AT105" s="40">
        <v>1</v>
      </c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6"/>
      <c r="CC105" s="46"/>
      <c r="CD105" s="40"/>
      <c r="CE105" s="40"/>
      <c r="CF105" s="40"/>
      <c r="CG105" s="40"/>
      <c r="CH105" s="40"/>
      <c r="CI105" s="47">
        <v>2</v>
      </c>
      <c r="CJ105" s="47"/>
      <c r="CK105" s="48"/>
    </row>
    <row r="106" spans="1:89">
      <c r="A106" s="61">
        <v>103</v>
      </c>
      <c r="B106" s="66" t="s">
        <v>392</v>
      </c>
      <c r="C106" s="41" t="s">
        <v>1918</v>
      </c>
      <c r="D106" s="42" t="s">
        <v>1618</v>
      </c>
      <c r="E106" s="37">
        <f t="shared" si="2"/>
        <v>36</v>
      </c>
      <c r="F106" s="73">
        <f>IF(B106="東京･関東",IFERROR(SUMIFS(東北!$E$4:$E$1007,東北!$B$4:$B$1007,B106,東北!$D$4:$D$1007,D106)+SUMIFS(中･北!$E$4:$E$1149,中･北!$B$4:$B$1149,B106,中･北!$D$4:$D$1149,D106)+SUMIFS(九･沖!$E$4:$E$1004,九･沖!$B$4:$B$1004,B106,九･沖!$D$4:$D$1004,D106),""),"")</f>
        <v>0</v>
      </c>
      <c r="G106" s="37"/>
      <c r="H106" s="37"/>
      <c r="I106" s="37"/>
      <c r="J106" s="37"/>
      <c r="K106" s="37">
        <v>1</v>
      </c>
      <c r="L106" s="37">
        <v>2</v>
      </c>
      <c r="M106" s="37">
        <v>1</v>
      </c>
      <c r="N106" s="37">
        <v>1</v>
      </c>
      <c r="O106" s="37">
        <v>1</v>
      </c>
      <c r="P106" s="37">
        <v>1</v>
      </c>
      <c r="Q106" s="37"/>
      <c r="R106" s="37">
        <v>1</v>
      </c>
      <c r="S106" s="37">
        <v>3</v>
      </c>
      <c r="T106" s="37">
        <v>1</v>
      </c>
      <c r="U106" s="37">
        <v>1</v>
      </c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>
        <v>1</v>
      </c>
      <c r="AH106" s="37">
        <v>1</v>
      </c>
      <c r="AI106" s="37">
        <v>2</v>
      </c>
      <c r="AJ106" s="37">
        <v>1</v>
      </c>
      <c r="AK106" s="37">
        <v>1</v>
      </c>
      <c r="AL106" s="37"/>
      <c r="AM106" s="37">
        <v>1</v>
      </c>
      <c r="AN106" s="37"/>
      <c r="AO106" s="37"/>
      <c r="AP106" s="37"/>
      <c r="AQ106" s="37"/>
      <c r="AR106" s="37"/>
      <c r="AS106" s="37"/>
      <c r="AT106" s="37">
        <v>2</v>
      </c>
      <c r="AU106" s="37">
        <v>1</v>
      </c>
      <c r="AV106" s="37">
        <v>1</v>
      </c>
      <c r="AW106" s="37">
        <v>1</v>
      </c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43">
        <v>1</v>
      </c>
      <c r="CC106" s="43"/>
      <c r="CD106" s="37"/>
      <c r="CE106" s="37"/>
      <c r="CF106" s="37"/>
      <c r="CG106" s="37"/>
      <c r="CH106" s="37"/>
      <c r="CI106" s="44">
        <v>6</v>
      </c>
      <c r="CJ106" s="44">
        <v>4</v>
      </c>
      <c r="CK106" s="45"/>
    </row>
    <row r="107" spans="1:89">
      <c r="A107" s="61">
        <v>104</v>
      </c>
      <c r="B107" s="66" t="s">
        <v>392</v>
      </c>
      <c r="C107" s="39" t="s">
        <v>1918</v>
      </c>
      <c r="D107" s="38" t="s">
        <v>1619</v>
      </c>
      <c r="E107" s="40">
        <f t="shared" si="2"/>
        <v>36</v>
      </c>
      <c r="F107" s="74">
        <f>IF(B107="東京･関東",IFERROR(SUMIFS(東北!$E$4:$E$1007,東北!$B$4:$B$1007,B107,東北!$D$4:$D$1007,D107)+SUMIFS(中･北!$E$4:$E$1149,中･北!$B$4:$B$1149,B107,中･北!$D$4:$D$1149,D107)+SUMIFS(九･沖!$E$4:$E$1004,九･沖!$B$4:$B$1004,B107,九･沖!$D$4:$D$1004,D107),""),"")</f>
        <v>7</v>
      </c>
      <c r="G107" s="40"/>
      <c r="H107" s="40">
        <v>2</v>
      </c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>
        <v>2</v>
      </c>
      <c r="AG107" s="40">
        <v>1</v>
      </c>
      <c r="AH107" s="40">
        <v>2</v>
      </c>
      <c r="AI107" s="40"/>
      <c r="AJ107" s="40"/>
      <c r="AK107" s="40">
        <v>5</v>
      </c>
      <c r="AL107" s="40">
        <v>2</v>
      </c>
      <c r="AM107" s="40">
        <v>2</v>
      </c>
      <c r="AN107" s="40">
        <v>3</v>
      </c>
      <c r="AO107" s="40">
        <v>1</v>
      </c>
      <c r="AP107" s="40">
        <v>2</v>
      </c>
      <c r="AQ107" s="40">
        <v>1</v>
      </c>
      <c r="AR107" s="40">
        <v>3</v>
      </c>
      <c r="AS107" s="40">
        <v>1</v>
      </c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6"/>
      <c r="CC107" s="46"/>
      <c r="CD107" s="40">
        <v>1</v>
      </c>
      <c r="CE107" s="40"/>
      <c r="CF107" s="40">
        <v>1</v>
      </c>
      <c r="CG107" s="40"/>
      <c r="CH107" s="40"/>
      <c r="CI107" s="47"/>
      <c r="CJ107" s="47"/>
      <c r="CK107" s="48"/>
    </row>
    <row r="108" spans="1:89">
      <c r="A108" s="61">
        <v>105</v>
      </c>
      <c r="B108" s="66" t="s">
        <v>392</v>
      </c>
      <c r="C108" s="41" t="s">
        <v>1918</v>
      </c>
      <c r="D108" s="42" t="s">
        <v>1620</v>
      </c>
      <c r="E108" s="37">
        <f t="shared" si="2"/>
        <v>36</v>
      </c>
      <c r="F108" s="73">
        <f>IF(B108="東京･関東",IFERROR(SUMIFS(東北!$E$4:$E$1007,東北!$B$4:$B$1007,B108,東北!$D$4:$D$1007,D108)+SUMIFS(中･北!$E$4:$E$1149,中･北!$B$4:$B$1149,B108,中･北!$D$4:$D$1149,D108)+SUMIFS(九･沖!$E$4:$E$1004,九･沖!$B$4:$B$1004,B108,九･沖!$D$4:$D$1004,D108),""),"")</f>
        <v>9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>
        <v>2</v>
      </c>
      <c r="AJ108" s="37">
        <v>1</v>
      </c>
      <c r="AK108" s="37">
        <v>1</v>
      </c>
      <c r="AL108" s="37">
        <v>1</v>
      </c>
      <c r="AM108" s="37">
        <v>1</v>
      </c>
      <c r="AN108" s="37">
        <v>1</v>
      </c>
      <c r="AO108" s="37">
        <v>1</v>
      </c>
      <c r="AP108" s="37">
        <v>1</v>
      </c>
      <c r="AQ108" s="37">
        <v>1</v>
      </c>
      <c r="AR108" s="37"/>
      <c r="AS108" s="37">
        <v>1</v>
      </c>
      <c r="AT108" s="37">
        <v>3</v>
      </c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43"/>
      <c r="CC108" s="43"/>
      <c r="CD108" s="37"/>
      <c r="CE108" s="37">
        <v>1</v>
      </c>
      <c r="CF108" s="37"/>
      <c r="CG108" s="37"/>
      <c r="CH108" s="37"/>
      <c r="CI108" s="44">
        <v>10</v>
      </c>
      <c r="CJ108" s="44">
        <v>2</v>
      </c>
      <c r="CK108" s="45"/>
    </row>
    <row r="109" spans="1:89">
      <c r="A109" s="61">
        <v>106</v>
      </c>
      <c r="B109" s="66" t="s">
        <v>392</v>
      </c>
      <c r="C109" s="39" t="s">
        <v>1918</v>
      </c>
      <c r="D109" s="38" t="s">
        <v>1621</v>
      </c>
      <c r="E109" s="40">
        <f t="shared" si="2"/>
        <v>34</v>
      </c>
      <c r="F109" s="74">
        <f>IF(B109="東京･関東",IFERROR(SUMIFS(東北!$E$4:$E$1007,東北!$B$4:$B$1007,B109,東北!$D$4:$D$1007,D109)+SUMIFS(中･北!$E$4:$E$1149,中･北!$B$4:$B$1149,B109,中･北!$D$4:$D$1149,D109)+SUMIFS(九･沖!$E$4:$E$1004,九･沖!$B$4:$B$1004,B109,九･沖!$D$4:$D$1004,D109),""),"")</f>
        <v>0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>
        <v>5</v>
      </c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>
        <v>1</v>
      </c>
      <c r="AT109" s="40"/>
      <c r="AU109" s="40">
        <v>5</v>
      </c>
      <c r="AV109" s="40"/>
      <c r="AW109" s="40"/>
      <c r="AX109" s="40"/>
      <c r="AY109" s="40"/>
      <c r="AZ109" s="40"/>
      <c r="BA109" s="40">
        <v>1</v>
      </c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>
        <v>1</v>
      </c>
      <c r="BV109" s="40">
        <v>1</v>
      </c>
      <c r="BW109" s="40">
        <v>3</v>
      </c>
      <c r="BX109" s="40"/>
      <c r="BY109" s="40">
        <v>1</v>
      </c>
      <c r="BZ109" s="40"/>
      <c r="CA109" s="40"/>
      <c r="CB109" s="46"/>
      <c r="CC109" s="46"/>
      <c r="CD109" s="40"/>
      <c r="CE109" s="40"/>
      <c r="CF109" s="40"/>
      <c r="CG109" s="40"/>
      <c r="CH109" s="40"/>
      <c r="CI109" s="47"/>
      <c r="CJ109" s="47">
        <v>6</v>
      </c>
      <c r="CK109" s="48">
        <v>10</v>
      </c>
    </row>
    <row r="110" spans="1:89">
      <c r="A110" s="61">
        <v>107</v>
      </c>
      <c r="B110" s="66" t="s">
        <v>392</v>
      </c>
      <c r="C110" s="41" t="s">
        <v>1918</v>
      </c>
      <c r="D110" s="42" t="s">
        <v>1622</v>
      </c>
      <c r="E110" s="37">
        <f t="shared" si="2"/>
        <v>34</v>
      </c>
      <c r="F110" s="73">
        <f>IF(B110="東京･関東",IFERROR(SUMIFS(東北!$E$4:$E$1007,東北!$B$4:$B$1007,B110,東北!$D$4:$D$1007,D110)+SUMIFS(中･北!$E$4:$E$1149,中･北!$B$4:$B$1149,B110,中･北!$D$4:$D$1149,D110)+SUMIFS(九･沖!$E$4:$E$1004,九･沖!$B$4:$B$1004,B110,九･沖!$D$4:$D$1004,D110),""),"")</f>
        <v>14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>
        <v>1</v>
      </c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>
        <v>2</v>
      </c>
      <c r="AS110" s="37">
        <v>1</v>
      </c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43"/>
      <c r="CC110" s="43"/>
      <c r="CD110" s="37"/>
      <c r="CE110" s="37"/>
      <c r="CF110" s="37"/>
      <c r="CG110" s="37"/>
      <c r="CH110" s="37">
        <v>2</v>
      </c>
      <c r="CI110" s="44">
        <v>2</v>
      </c>
      <c r="CJ110" s="44">
        <v>8</v>
      </c>
      <c r="CK110" s="45">
        <v>4</v>
      </c>
    </row>
    <row r="111" spans="1:89">
      <c r="A111" s="61">
        <v>108</v>
      </c>
      <c r="B111" s="66" t="s">
        <v>392</v>
      </c>
      <c r="C111" s="39" t="s">
        <v>1918</v>
      </c>
      <c r="D111" s="38" t="s">
        <v>1623</v>
      </c>
      <c r="E111" s="40">
        <f t="shared" si="2"/>
        <v>33</v>
      </c>
      <c r="F111" s="74">
        <f>IF(B111="東京･関東",IFERROR(SUMIFS(東北!$E$4:$E$1007,東北!$B$4:$B$1007,B111,東北!$D$4:$D$1007,D111)+SUMIFS(中･北!$E$4:$E$1149,中･北!$B$4:$B$1149,B111,中･北!$D$4:$D$1149,D111)+SUMIFS(九･沖!$E$4:$E$1004,九･沖!$B$4:$B$1004,B111,九･沖!$D$4:$D$1004,D111),""),"")</f>
        <v>0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>
        <v>1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>
        <v>2</v>
      </c>
      <c r="AA111" s="40"/>
      <c r="AB111" s="40"/>
      <c r="AC111" s="40"/>
      <c r="AD111" s="40"/>
      <c r="AE111" s="40"/>
      <c r="AF111" s="40"/>
      <c r="AG111" s="40"/>
      <c r="AH111" s="40"/>
      <c r="AI111" s="40">
        <v>4</v>
      </c>
      <c r="AJ111" s="40">
        <v>1</v>
      </c>
      <c r="AK111" s="40"/>
      <c r="AL111" s="40"/>
      <c r="AM111" s="40">
        <v>2</v>
      </c>
      <c r="AN111" s="40"/>
      <c r="AO111" s="40">
        <v>1</v>
      </c>
      <c r="AP111" s="40">
        <v>2</v>
      </c>
      <c r="AQ111" s="40">
        <v>4</v>
      </c>
      <c r="AR111" s="40">
        <v>3</v>
      </c>
      <c r="AS111" s="40">
        <v>1</v>
      </c>
      <c r="AT111" s="40">
        <v>1</v>
      </c>
      <c r="AU111" s="40"/>
      <c r="AV111" s="40"/>
      <c r="AW111" s="40">
        <v>1</v>
      </c>
      <c r="AX111" s="40"/>
      <c r="AY111" s="40"/>
      <c r="AZ111" s="40"/>
      <c r="BA111" s="40"/>
      <c r="BB111" s="40"/>
      <c r="BC111" s="40"/>
      <c r="BD111" s="40">
        <v>1</v>
      </c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6">
        <v>1</v>
      </c>
      <c r="CC111" s="46"/>
      <c r="CD111" s="40"/>
      <c r="CE111" s="40"/>
      <c r="CF111" s="40"/>
      <c r="CG111" s="40"/>
      <c r="CH111" s="40"/>
      <c r="CI111" s="47"/>
      <c r="CJ111" s="47">
        <v>4</v>
      </c>
      <c r="CK111" s="48">
        <v>4</v>
      </c>
    </row>
    <row r="112" spans="1:89">
      <c r="A112" s="61">
        <v>109</v>
      </c>
      <c r="B112" s="66" t="s">
        <v>392</v>
      </c>
      <c r="C112" s="41" t="s">
        <v>513</v>
      </c>
      <c r="D112" s="42" t="s">
        <v>181</v>
      </c>
      <c r="E112" s="37">
        <f t="shared" si="2"/>
        <v>32</v>
      </c>
      <c r="F112" s="73">
        <f>IF(B112="東京･関東",IFERROR(SUMIFS(東北!$E$4:$E$1007,東北!$B$4:$B$1007,B112,東北!$D$4:$D$1007,D112)+SUMIFS(中･北!$E$4:$E$1149,中･北!$B$4:$B$1149,B112,中･北!$D$4:$D$1149,D112)+SUMIFS(九･沖!$E$4:$E$1004,九･沖!$B$4:$B$1004,B112,九･沖!$D$4:$D$1004,D112),""),"")</f>
        <v>4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>
        <v>7</v>
      </c>
      <c r="W112" s="37">
        <v>3</v>
      </c>
      <c r="X112" s="37"/>
      <c r="Y112" s="37"/>
      <c r="Z112" s="37"/>
      <c r="AA112" s="37"/>
      <c r="AB112" s="37">
        <v>2</v>
      </c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>
        <v>1</v>
      </c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>
        <v>1</v>
      </c>
      <c r="BX112" s="37"/>
      <c r="BY112" s="37"/>
      <c r="BZ112" s="37"/>
      <c r="CA112" s="37"/>
      <c r="CB112" s="43"/>
      <c r="CC112" s="43"/>
      <c r="CD112" s="37"/>
      <c r="CE112" s="37"/>
      <c r="CF112" s="37"/>
      <c r="CG112" s="37"/>
      <c r="CH112" s="37">
        <v>2</v>
      </c>
      <c r="CI112" s="44">
        <v>2</v>
      </c>
      <c r="CJ112" s="44">
        <v>10</v>
      </c>
      <c r="CK112" s="45"/>
    </row>
    <row r="113" spans="1:89">
      <c r="A113" s="61">
        <v>110</v>
      </c>
      <c r="B113" s="66" t="s">
        <v>392</v>
      </c>
      <c r="C113" s="39" t="s">
        <v>1918</v>
      </c>
      <c r="D113" s="38" t="s">
        <v>1624</v>
      </c>
      <c r="E113" s="40">
        <f t="shared" si="2"/>
        <v>31</v>
      </c>
      <c r="F113" s="74">
        <f>IF(B113="東京･関東",IFERROR(SUMIFS(東北!$E$4:$E$1007,東北!$B$4:$B$1007,B113,東北!$D$4:$D$1007,D113)+SUMIFS(中･北!$E$4:$E$1149,中･北!$B$4:$B$1149,B113,中･北!$D$4:$D$1149,D113)+SUMIFS(九･沖!$E$4:$E$1004,九･沖!$B$4:$B$1004,B113,九･沖!$D$4:$D$1004,D113),""),"")</f>
        <v>0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>
        <v>3</v>
      </c>
      <c r="Q113" s="40"/>
      <c r="R113" s="40"/>
      <c r="S113" s="40"/>
      <c r="T113" s="40"/>
      <c r="U113" s="40">
        <v>1</v>
      </c>
      <c r="V113" s="40"/>
      <c r="W113" s="40">
        <v>1</v>
      </c>
      <c r="X113" s="40"/>
      <c r="Y113" s="40">
        <v>2</v>
      </c>
      <c r="Z113" s="40"/>
      <c r="AA113" s="40"/>
      <c r="AB113" s="40"/>
      <c r="AC113" s="40"/>
      <c r="AD113" s="40"/>
      <c r="AE113" s="40">
        <v>1</v>
      </c>
      <c r="AF113" s="40"/>
      <c r="AG113" s="40"/>
      <c r="AH113" s="40"/>
      <c r="AI113" s="40"/>
      <c r="AJ113" s="40">
        <v>5</v>
      </c>
      <c r="AK113" s="40"/>
      <c r="AL113" s="40"/>
      <c r="AM113" s="40"/>
      <c r="AN113" s="40"/>
      <c r="AO113" s="40"/>
      <c r="AP113" s="40"/>
      <c r="AQ113" s="40"/>
      <c r="AR113" s="40">
        <v>1</v>
      </c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6">
        <v>3</v>
      </c>
      <c r="CC113" s="46"/>
      <c r="CD113" s="40"/>
      <c r="CE113" s="40"/>
      <c r="CF113" s="40"/>
      <c r="CG113" s="40"/>
      <c r="CH113" s="40">
        <v>2</v>
      </c>
      <c r="CI113" s="47"/>
      <c r="CJ113" s="47">
        <v>4</v>
      </c>
      <c r="CK113" s="48">
        <v>8</v>
      </c>
    </row>
    <row r="114" spans="1:89">
      <c r="A114" s="61">
        <v>111</v>
      </c>
      <c r="B114" s="66" t="s">
        <v>392</v>
      </c>
      <c r="C114" s="41" t="s">
        <v>1918</v>
      </c>
      <c r="D114" s="42" t="s">
        <v>1625</v>
      </c>
      <c r="E114" s="37">
        <f t="shared" si="2"/>
        <v>31</v>
      </c>
      <c r="F114" s="73">
        <f>IF(B114="東京･関東",IFERROR(SUMIFS(東北!$E$4:$E$1007,東北!$B$4:$B$1007,B114,東北!$D$4:$D$1007,D114)+SUMIFS(中･北!$E$4:$E$1149,中･北!$B$4:$B$1149,B114,中･北!$D$4:$D$1149,D114)+SUMIFS(九･沖!$E$4:$E$1004,九･沖!$B$4:$B$1004,B114,九･沖!$D$4:$D$1004,D114),""),"")</f>
        <v>4</v>
      </c>
      <c r="G114" s="37"/>
      <c r="H114" s="37"/>
      <c r="I114" s="37"/>
      <c r="J114" s="37">
        <v>2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>
        <v>5</v>
      </c>
      <c r="AM114" s="37"/>
      <c r="AN114" s="37"/>
      <c r="AO114" s="37">
        <v>2</v>
      </c>
      <c r="AP114" s="37">
        <v>2</v>
      </c>
      <c r="AQ114" s="37">
        <v>3</v>
      </c>
      <c r="AR114" s="37">
        <v>1</v>
      </c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43"/>
      <c r="CC114" s="43"/>
      <c r="CD114" s="37"/>
      <c r="CE114" s="37"/>
      <c r="CF114" s="37"/>
      <c r="CG114" s="37"/>
      <c r="CH114" s="37">
        <v>4</v>
      </c>
      <c r="CI114" s="44">
        <v>2</v>
      </c>
      <c r="CJ114" s="44">
        <v>2</v>
      </c>
      <c r="CK114" s="45">
        <v>4</v>
      </c>
    </row>
    <row r="115" spans="1:89">
      <c r="A115" s="61">
        <v>112</v>
      </c>
      <c r="B115" s="66" t="s">
        <v>392</v>
      </c>
      <c r="C115" s="39" t="s">
        <v>1918</v>
      </c>
      <c r="D115" s="38" t="s">
        <v>130</v>
      </c>
      <c r="E115" s="40">
        <f t="shared" si="2"/>
        <v>31</v>
      </c>
      <c r="F115" s="74">
        <f>IF(B115="東京･関東",IFERROR(SUMIFS(東北!$E$4:$E$1007,東北!$B$4:$B$1007,B115,東北!$D$4:$D$1007,D115)+SUMIFS(中･北!$E$4:$E$1149,中･北!$B$4:$B$1149,B115,中･北!$D$4:$D$1149,D115)+SUMIFS(九･沖!$E$4:$E$1004,九･沖!$B$4:$B$1004,B115,九･沖!$D$4:$D$1004,D115),""),"")</f>
        <v>4</v>
      </c>
      <c r="G115" s="40"/>
      <c r="H115" s="40"/>
      <c r="I115" s="40">
        <v>1</v>
      </c>
      <c r="J115" s="40">
        <v>1</v>
      </c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>
        <v>1</v>
      </c>
      <c r="V115" s="40">
        <v>2</v>
      </c>
      <c r="W115" s="40"/>
      <c r="X115" s="40">
        <v>1</v>
      </c>
      <c r="Y115" s="40">
        <v>1</v>
      </c>
      <c r="Z115" s="40">
        <v>2</v>
      </c>
      <c r="AA115" s="40">
        <v>1</v>
      </c>
      <c r="AB115" s="40">
        <v>1</v>
      </c>
      <c r="AC115" s="40"/>
      <c r="AD115" s="40">
        <v>1</v>
      </c>
      <c r="AE115" s="40">
        <v>1</v>
      </c>
      <c r="AF115" s="40">
        <v>1</v>
      </c>
      <c r="AG115" s="40">
        <v>1</v>
      </c>
      <c r="AH115" s="40">
        <v>1</v>
      </c>
      <c r="AI115" s="40">
        <v>2</v>
      </c>
      <c r="AJ115" s="40">
        <v>2</v>
      </c>
      <c r="AK115" s="40">
        <v>1</v>
      </c>
      <c r="AL115" s="40">
        <v>2</v>
      </c>
      <c r="AM115" s="40">
        <v>1</v>
      </c>
      <c r="AN115" s="40">
        <v>1</v>
      </c>
      <c r="AO115" s="40"/>
      <c r="AP115" s="40"/>
      <c r="AQ115" s="40"/>
      <c r="AR115" s="40"/>
      <c r="AS115" s="40">
        <v>1</v>
      </c>
      <c r="AT115" s="40">
        <v>1</v>
      </c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6"/>
      <c r="CC115" s="46"/>
      <c r="CD115" s="40"/>
      <c r="CE115" s="40"/>
      <c r="CF115" s="40"/>
      <c r="CG115" s="40"/>
      <c r="CH115" s="40"/>
      <c r="CI115" s="47"/>
      <c r="CJ115" s="47"/>
      <c r="CK115" s="48"/>
    </row>
    <row r="116" spans="1:89">
      <c r="A116" s="61">
        <v>113</v>
      </c>
      <c r="B116" s="66" t="s">
        <v>392</v>
      </c>
      <c r="C116" s="41" t="s">
        <v>1918</v>
      </c>
      <c r="D116" s="42" t="s">
        <v>1626</v>
      </c>
      <c r="E116" s="37">
        <f t="shared" si="2"/>
        <v>30</v>
      </c>
      <c r="F116" s="73">
        <f>IF(B116="東京･関東",IFERROR(SUMIFS(東北!$E$4:$E$1007,東北!$B$4:$B$1007,B116,東北!$D$4:$D$1007,D116)+SUMIFS(中･北!$E$4:$E$1149,中･北!$B$4:$B$1149,B116,中･北!$D$4:$D$1149,D116)+SUMIFS(九･沖!$E$4:$E$1004,九･沖!$B$4:$B$1004,B116,九･沖!$D$4:$D$1004,D116),""),"")</f>
        <v>0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>
        <v>2</v>
      </c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>
        <v>2</v>
      </c>
      <c r="AG116" s="37"/>
      <c r="AH116" s="37"/>
      <c r="AI116" s="37">
        <v>3</v>
      </c>
      <c r="AJ116" s="37"/>
      <c r="AK116" s="37"/>
      <c r="AL116" s="37"/>
      <c r="AM116" s="37"/>
      <c r="AN116" s="37"/>
      <c r="AO116" s="37"/>
      <c r="AP116" s="37"/>
      <c r="AQ116" s="37"/>
      <c r="AR116" s="37"/>
      <c r="AS116" s="37">
        <v>5</v>
      </c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>
        <v>3</v>
      </c>
      <c r="CA116" s="37"/>
      <c r="CB116" s="43"/>
      <c r="CC116" s="43"/>
      <c r="CD116" s="37">
        <v>1</v>
      </c>
      <c r="CE116" s="37"/>
      <c r="CF116" s="37"/>
      <c r="CG116" s="37"/>
      <c r="CH116" s="37">
        <v>2</v>
      </c>
      <c r="CI116" s="44">
        <v>2</v>
      </c>
      <c r="CJ116" s="44">
        <v>2</v>
      </c>
      <c r="CK116" s="45">
        <v>8</v>
      </c>
    </row>
    <row r="117" spans="1:89">
      <c r="A117" s="61">
        <v>114</v>
      </c>
      <c r="B117" s="66" t="s">
        <v>392</v>
      </c>
      <c r="C117" s="39" t="s">
        <v>1918</v>
      </c>
      <c r="D117" s="38" t="s">
        <v>1627</v>
      </c>
      <c r="E117" s="40">
        <f t="shared" si="2"/>
        <v>30</v>
      </c>
      <c r="F117" s="74">
        <f>IF(B117="東京･関東",IFERROR(SUMIFS(東北!$E$4:$E$1007,東北!$B$4:$B$1007,B117,東北!$D$4:$D$1007,D117)+SUMIFS(中･北!$E$4:$E$1149,中･北!$B$4:$B$1149,B117,中･北!$D$4:$D$1149,D117)+SUMIFS(九･沖!$E$4:$E$1004,九･沖!$B$4:$B$1004,B117,九･沖!$D$4:$D$1004,D117),""),"")</f>
        <v>2</v>
      </c>
      <c r="G117" s="40"/>
      <c r="H117" s="40">
        <v>1</v>
      </c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>
        <v>3</v>
      </c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>
        <v>4</v>
      </c>
      <c r="AN117" s="40"/>
      <c r="AO117" s="40"/>
      <c r="AP117" s="40"/>
      <c r="AQ117" s="40"/>
      <c r="AR117" s="40">
        <v>2</v>
      </c>
      <c r="AS117" s="40">
        <v>5</v>
      </c>
      <c r="AT117" s="40">
        <v>1</v>
      </c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6"/>
      <c r="CC117" s="46"/>
      <c r="CD117" s="40"/>
      <c r="CE117" s="40"/>
      <c r="CF117" s="40"/>
      <c r="CG117" s="40"/>
      <c r="CH117" s="40">
        <v>6</v>
      </c>
      <c r="CI117" s="47">
        <v>2</v>
      </c>
      <c r="CJ117" s="47">
        <v>2</v>
      </c>
      <c r="CK117" s="48">
        <v>2</v>
      </c>
    </row>
    <row r="118" spans="1:89">
      <c r="A118" s="61">
        <v>115</v>
      </c>
      <c r="B118" s="66" t="s">
        <v>392</v>
      </c>
      <c r="C118" s="41" t="s">
        <v>1918</v>
      </c>
      <c r="D118" s="42" t="s">
        <v>1628</v>
      </c>
      <c r="E118" s="37">
        <f t="shared" si="2"/>
        <v>30</v>
      </c>
      <c r="F118" s="73">
        <f>IF(B118="東京･関東",IFERROR(SUMIFS(東北!$E$4:$E$1007,東北!$B$4:$B$1007,B118,東北!$D$4:$D$1007,D118)+SUMIFS(中･北!$E$4:$E$1149,中･北!$B$4:$B$1149,B118,中･北!$D$4:$D$1149,D118)+SUMIFS(九･沖!$E$4:$E$1004,九･沖!$B$4:$B$1004,B118,九･沖!$D$4:$D$1004,D118),""),"")</f>
        <v>8</v>
      </c>
      <c r="G118" s="37"/>
      <c r="H118" s="37"/>
      <c r="I118" s="37">
        <v>1</v>
      </c>
      <c r="J118" s="37">
        <v>1</v>
      </c>
      <c r="K118" s="37"/>
      <c r="L118" s="37">
        <v>1</v>
      </c>
      <c r="M118" s="37"/>
      <c r="N118" s="37"/>
      <c r="O118" s="37"/>
      <c r="P118" s="37"/>
      <c r="Q118" s="37">
        <v>2</v>
      </c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>
        <v>1</v>
      </c>
      <c r="AC118" s="37"/>
      <c r="AD118" s="37">
        <v>2</v>
      </c>
      <c r="AE118" s="37">
        <v>1</v>
      </c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>
        <v>1</v>
      </c>
      <c r="AQ118" s="37">
        <v>1</v>
      </c>
      <c r="AR118" s="37"/>
      <c r="AS118" s="37"/>
      <c r="AT118" s="37">
        <v>2</v>
      </c>
      <c r="AU118" s="37">
        <v>1</v>
      </c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>
        <v>1</v>
      </c>
      <c r="BT118" s="37"/>
      <c r="BU118" s="37"/>
      <c r="BV118" s="37"/>
      <c r="BW118" s="37"/>
      <c r="BX118" s="37"/>
      <c r="BY118" s="37"/>
      <c r="BZ118" s="37"/>
      <c r="CA118" s="37"/>
      <c r="CB118" s="43">
        <v>1</v>
      </c>
      <c r="CC118" s="43"/>
      <c r="CD118" s="37">
        <v>1</v>
      </c>
      <c r="CE118" s="37"/>
      <c r="CF118" s="37"/>
      <c r="CG118" s="37">
        <v>3</v>
      </c>
      <c r="CH118" s="37"/>
      <c r="CI118" s="44"/>
      <c r="CJ118" s="44">
        <v>2</v>
      </c>
      <c r="CK118" s="45"/>
    </row>
    <row r="119" spans="1:89">
      <c r="A119" s="61">
        <v>116</v>
      </c>
      <c r="B119" s="66" t="s">
        <v>392</v>
      </c>
      <c r="C119" s="39" t="s">
        <v>1918</v>
      </c>
      <c r="D119" s="38" t="s">
        <v>141</v>
      </c>
      <c r="E119" s="40">
        <f t="shared" si="2"/>
        <v>30</v>
      </c>
      <c r="F119" s="74">
        <f>IF(B119="東京･関東",IFERROR(SUMIFS(東北!$E$4:$E$1007,東北!$B$4:$B$1007,B119,東北!$D$4:$D$1007,D119)+SUMIFS(中･北!$E$4:$E$1149,中･北!$B$4:$B$1149,B119,中･北!$D$4:$D$1149,D119)+SUMIFS(九･沖!$E$4:$E$1004,九･沖!$B$4:$B$1004,B119,九･沖!$D$4:$D$1004,D119),""),"")</f>
        <v>8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>
        <v>4</v>
      </c>
      <c r="AH119" s="40"/>
      <c r="AI119" s="40"/>
      <c r="AJ119" s="40"/>
      <c r="AK119" s="40"/>
      <c r="AL119" s="40">
        <v>2</v>
      </c>
      <c r="AM119" s="40"/>
      <c r="AN119" s="40"/>
      <c r="AO119" s="40">
        <v>2</v>
      </c>
      <c r="AP119" s="40"/>
      <c r="AQ119" s="40">
        <v>3</v>
      </c>
      <c r="AR119" s="40">
        <v>1</v>
      </c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6"/>
      <c r="CC119" s="46"/>
      <c r="CD119" s="40"/>
      <c r="CE119" s="40"/>
      <c r="CF119" s="40"/>
      <c r="CG119" s="40"/>
      <c r="CH119" s="40"/>
      <c r="CI119" s="47">
        <v>2</v>
      </c>
      <c r="CJ119" s="47"/>
      <c r="CK119" s="48">
        <v>8</v>
      </c>
    </row>
    <row r="120" spans="1:89">
      <c r="A120" s="61">
        <v>117</v>
      </c>
      <c r="B120" s="66" t="s">
        <v>392</v>
      </c>
      <c r="C120" s="41" t="s">
        <v>1918</v>
      </c>
      <c r="D120" s="42" t="s">
        <v>1629</v>
      </c>
      <c r="E120" s="37">
        <f t="shared" si="2"/>
        <v>30</v>
      </c>
      <c r="F120" s="73">
        <f>IF(B120="東京･関東",IFERROR(SUMIFS(東北!$E$4:$E$1007,東北!$B$4:$B$1007,B120,東北!$D$4:$D$1007,D120)+SUMIFS(中･北!$E$4:$E$1149,中･北!$B$4:$B$1149,B120,中･北!$D$4:$D$1149,D120)+SUMIFS(九･沖!$E$4:$E$1004,九･沖!$B$4:$B$1004,B120,九･沖!$D$4:$D$1004,D120),""),"")</f>
        <v>14</v>
      </c>
      <c r="G120" s="37"/>
      <c r="H120" s="37"/>
      <c r="I120" s="37"/>
      <c r="J120" s="37">
        <v>1</v>
      </c>
      <c r="K120" s="37"/>
      <c r="L120" s="37">
        <v>1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>
        <v>2</v>
      </c>
      <c r="AA120" s="37">
        <v>1</v>
      </c>
      <c r="AB120" s="37">
        <v>1</v>
      </c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43"/>
      <c r="CC120" s="43"/>
      <c r="CD120" s="37"/>
      <c r="CE120" s="37"/>
      <c r="CF120" s="37"/>
      <c r="CG120" s="37"/>
      <c r="CH120" s="37">
        <v>2</v>
      </c>
      <c r="CI120" s="44">
        <v>2</v>
      </c>
      <c r="CJ120" s="44">
        <v>2</v>
      </c>
      <c r="CK120" s="45">
        <v>4</v>
      </c>
    </row>
    <row r="121" spans="1:89">
      <c r="A121" s="61">
        <v>118</v>
      </c>
      <c r="B121" s="66" t="s">
        <v>392</v>
      </c>
      <c r="C121" s="39" t="s">
        <v>1918</v>
      </c>
      <c r="D121" s="38" t="s">
        <v>187</v>
      </c>
      <c r="E121" s="40">
        <f t="shared" si="2"/>
        <v>29</v>
      </c>
      <c r="F121" s="74">
        <f>IF(B121="東京･関東",IFERROR(SUMIFS(東北!$E$4:$E$1007,東北!$B$4:$B$1007,B121,東北!$D$4:$D$1007,D121)+SUMIFS(中･北!$E$4:$E$1149,中･北!$B$4:$B$1149,B121,中･北!$D$4:$D$1149,D121)+SUMIFS(九･沖!$E$4:$E$1004,九･沖!$B$4:$B$1004,B121,九･沖!$D$4:$D$1004,D121),""),"")</f>
        <v>0</v>
      </c>
      <c r="G121" s="40">
        <v>1</v>
      </c>
      <c r="H121" s="40">
        <v>1</v>
      </c>
      <c r="I121" s="40">
        <v>1</v>
      </c>
      <c r="J121" s="40"/>
      <c r="K121" s="40">
        <v>1</v>
      </c>
      <c r="L121" s="40">
        <v>2</v>
      </c>
      <c r="M121" s="40">
        <v>1</v>
      </c>
      <c r="N121" s="40">
        <v>4</v>
      </c>
      <c r="O121" s="40">
        <v>2</v>
      </c>
      <c r="P121" s="40">
        <v>2</v>
      </c>
      <c r="Q121" s="40">
        <v>1</v>
      </c>
      <c r="R121" s="40">
        <v>2</v>
      </c>
      <c r="S121" s="40">
        <v>2</v>
      </c>
      <c r="T121" s="40">
        <v>2</v>
      </c>
      <c r="U121" s="40">
        <v>1</v>
      </c>
      <c r="V121" s="40">
        <v>1</v>
      </c>
      <c r="W121" s="40">
        <v>1</v>
      </c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6"/>
      <c r="CC121" s="46"/>
      <c r="CD121" s="40"/>
      <c r="CE121" s="40"/>
      <c r="CF121" s="40"/>
      <c r="CG121" s="40"/>
      <c r="CH121" s="40">
        <v>2</v>
      </c>
      <c r="CI121" s="47"/>
      <c r="CJ121" s="47">
        <v>2</v>
      </c>
      <c r="CK121" s="48"/>
    </row>
    <row r="122" spans="1:89">
      <c r="A122" s="61">
        <v>119</v>
      </c>
      <c r="B122" s="66" t="s">
        <v>392</v>
      </c>
      <c r="C122" s="41" t="s">
        <v>1918</v>
      </c>
      <c r="D122" s="42" t="s">
        <v>129</v>
      </c>
      <c r="E122" s="37">
        <f t="shared" si="2"/>
        <v>29</v>
      </c>
      <c r="F122" s="73">
        <f>IF(B122="東京･関東",IFERROR(SUMIFS(東北!$E$4:$E$1007,東北!$B$4:$B$1007,B122,東北!$D$4:$D$1007,D122)+SUMIFS(中･北!$E$4:$E$1149,中･北!$B$4:$B$1149,B122,中･北!$D$4:$D$1149,D122)+SUMIFS(九･沖!$E$4:$E$1004,九･沖!$B$4:$B$1004,B122,九･沖!$D$4:$D$1004,D122),""),"")</f>
        <v>9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>
        <v>3</v>
      </c>
      <c r="Q122" s="37">
        <v>1</v>
      </c>
      <c r="R122" s="37">
        <v>2</v>
      </c>
      <c r="S122" s="37">
        <v>2</v>
      </c>
      <c r="T122" s="37"/>
      <c r="U122" s="37">
        <v>2</v>
      </c>
      <c r="V122" s="37"/>
      <c r="W122" s="37"/>
      <c r="X122" s="37">
        <v>1</v>
      </c>
      <c r="Y122" s="37"/>
      <c r="Z122" s="37">
        <v>3</v>
      </c>
      <c r="AA122" s="37"/>
      <c r="AB122" s="37">
        <v>1</v>
      </c>
      <c r="AC122" s="37"/>
      <c r="AD122" s="37"/>
      <c r="AE122" s="37"/>
      <c r="AF122" s="37"/>
      <c r="AG122" s="37"/>
      <c r="AH122" s="37">
        <v>1</v>
      </c>
      <c r="AI122" s="37"/>
      <c r="AJ122" s="37"/>
      <c r="AK122" s="37"/>
      <c r="AL122" s="37"/>
      <c r="AM122" s="37"/>
      <c r="AN122" s="37"/>
      <c r="AO122" s="37"/>
      <c r="AP122" s="37"/>
      <c r="AQ122" s="37"/>
      <c r="AR122" s="37">
        <v>2</v>
      </c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43"/>
      <c r="CC122" s="43"/>
      <c r="CD122" s="37"/>
      <c r="CE122" s="37"/>
      <c r="CF122" s="37"/>
      <c r="CG122" s="37"/>
      <c r="CH122" s="37"/>
      <c r="CI122" s="44">
        <v>2</v>
      </c>
      <c r="CJ122" s="44"/>
      <c r="CK122" s="45"/>
    </row>
    <row r="123" spans="1:89">
      <c r="A123" s="61">
        <v>120</v>
      </c>
      <c r="B123" s="66" t="s">
        <v>392</v>
      </c>
      <c r="C123" s="39" t="s">
        <v>1918</v>
      </c>
      <c r="D123" s="38" t="s">
        <v>1630</v>
      </c>
      <c r="E123" s="40">
        <f t="shared" si="2"/>
        <v>28</v>
      </c>
      <c r="F123" s="74">
        <f>IF(B123="東京･関東",IFERROR(SUMIFS(東北!$E$4:$E$1007,東北!$B$4:$B$1007,B123,東北!$D$4:$D$1007,D123)+SUMIFS(中･北!$E$4:$E$1149,中･北!$B$4:$B$1149,B123,中･北!$D$4:$D$1149,D123)+SUMIFS(九･沖!$E$4:$E$1004,九･沖!$B$4:$B$1004,B123,九･沖!$D$4:$D$1004,D123),""),"")</f>
        <v>8</v>
      </c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>
        <v>1</v>
      </c>
      <c r="AB123" s="40"/>
      <c r="AC123" s="40">
        <v>1</v>
      </c>
      <c r="AD123" s="40"/>
      <c r="AE123" s="40"/>
      <c r="AF123" s="40">
        <v>1</v>
      </c>
      <c r="AG123" s="40"/>
      <c r="AH123" s="40"/>
      <c r="AI123" s="40"/>
      <c r="AJ123" s="40">
        <v>1</v>
      </c>
      <c r="AK123" s="40"/>
      <c r="AL123" s="40"/>
      <c r="AM123" s="40"/>
      <c r="AN123" s="40"/>
      <c r="AO123" s="40"/>
      <c r="AP123" s="40">
        <v>1</v>
      </c>
      <c r="AQ123" s="40">
        <v>1</v>
      </c>
      <c r="AR123" s="40"/>
      <c r="AS123" s="40">
        <v>1</v>
      </c>
      <c r="AT123" s="40">
        <v>2</v>
      </c>
      <c r="AU123" s="40"/>
      <c r="AV123" s="40"/>
      <c r="AW123" s="40"/>
      <c r="AX123" s="40"/>
      <c r="AY123" s="40"/>
      <c r="AZ123" s="40">
        <v>1</v>
      </c>
      <c r="BA123" s="40">
        <v>1</v>
      </c>
      <c r="BB123" s="40">
        <v>1</v>
      </c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6"/>
      <c r="CC123" s="46"/>
      <c r="CD123" s="40"/>
      <c r="CE123" s="40"/>
      <c r="CF123" s="40"/>
      <c r="CG123" s="40"/>
      <c r="CH123" s="40">
        <v>4</v>
      </c>
      <c r="CI123" s="47"/>
      <c r="CJ123" s="47">
        <v>2</v>
      </c>
      <c r="CK123" s="48">
        <v>2</v>
      </c>
    </row>
    <row r="124" spans="1:89">
      <c r="A124" s="61">
        <v>121</v>
      </c>
      <c r="B124" s="66" t="s">
        <v>392</v>
      </c>
      <c r="C124" s="41" t="s">
        <v>1918</v>
      </c>
      <c r="D124" s="42" t="s">
        <v>128</v>
      </c>
      <c r="E124" s="37">
        <f t="shared" si="2"/>
        <v>27</v>
      </c>
      <c r="F124" s="73">
        <f>IF(B124="東京･関東",IFERROR(SUMIFS(東北!$E$4:$E$1007,東北!$B$4:$B$1007,B124,東北!$D$4:$D$1007,D124)+SUMIFS(中･北!$E$4:$E$1149,中･北!$B$4:$B$1149,B124,中･北!$D$4:$D$1149,D124)+SUMIFS(九･沖!$E$4:$E$1004,九･沖!$B$4:$B$1004,B124,九･沖!$D$4:$D$1004,D124),""),"")</f>
        <v>0</v>
      </c>
      <c r="G124" s="37">
        <v>1</v>
      </c>
      <c r="H124" s="37">
        <v>3</v>
      </c>
      <c r="I124" s="37">
        <v>1</v>
      </c>
      <c r="J124" s="37">
        <v>1</v>
      </c>
      <c r="K124" s="37">
        <v>1</v>
      </c>
      <c r="L124" s="37">
        <v>2</v>
      </c>
      <c r="M124" s="37">
        <v>1</v>
      </c>
      <c r="N124" s="37"/>
      <c r="O124" s="37"/>
      <c r="P124" s="37"/>
      <c r="Q124" s="37"/>
      <c r="R124" s="37">
        <v>2</v>
      </c>
      <c r="S124" s="37">
        <v>2</v>
      </c>
      <c r="T124" s="37">
        <v>2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>
        <v>2</v>
      </c>
      <c r="AI124" s="37">
        <v>1</v>
      </c>
      <c r="AJ124" s="37"/>
      <c r="AK124" s="37"/>
      <c r="AL124" s="37"/>
      <c r="AM124" s="37"/>
      <c r="AN124" s="37"/>
      <c r="AO124" s="37"/>
      <c r="AP124" s="37"/>
      <c r="AQ124" s="37"/>
      <c r="AR124" s="37"/>
      <c r="AS124" s="37">
        <v>4</v>
      </c>
      <c r="AT124" s="37"/>
      <c r="AU124" s="37"/>
      <c r="AV124" s="37"/>
      <c r="AW124" s="37"/>
      <c r="AX124" s="37"/>
      <c r="AY124" s="37">
        <v>1</v>
      </c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>
        <v>1</v>
      </c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43"/>
      <c r="CC124" s="43"/>
      <c r="CD124" s="37"/>
      <c r="CE124" s="37"/>
      <c r="CF124" s="37"/>
      <c r="CG124" s="37"/>
      <c r="CH124" s="37"/>
      <c r="CI124" s="44">
        <v>2</v>
      </c>
      <c r="CJ124" s="44"/>
      <c r="CK124" s="45"/>
    </row>
    <row r="125" spans="1:89">
      <c r="A125" s="61">
        <v>122</v>
      </c>
      <c r="B125" s="66" t="s">
        <v>392</v>
      </c>
      <c r="C125" s="39" t="s">
        <v>1918</v>
      </c>
      <c r="D125" s="38" t="s">
        <v>1631</v>
      </c>
      <c r="E125" s="40">
        <f t="shared" si="2"/>
        <v>27</v>
      </c>
      <c r="F125" s="74">
        <f>IF(B125="東京･関東",IFERROR(SUMIFS(東北!$E$4:$E$1007,東北!$B$4:$B$1007,B125,東北!$D$4:$D$1007,D125)+SUMIFS(中･北!$E$4:$E$1149,中･北!$B$4:$B$1149,B125,中･北!$D$4:$D$1149,D125)+SUMIFS(九･沖!$E$4:$E$1004,九･沖!$B$4:$B$1004,B125,九･沖!$D$4:$D$1004,D125),""),"")</f>
        <v>0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>
        <v>2</v>
      </c>
      <c r="AN125" s="40"/>
      <c r="AO125" s="40">
        <v>1</v>
      </c>
      <c r="AP125" s="40">
        <v>2</v>
      </c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>
        <v>1</v>
      </c>
      <c r="BW125" s="40"/>
      <c r="BX125" s="40"/>
      <c r="BY125" s="40"/>
      <c r="BZ125" s="40"/>
      <c r="CA125" s="40">
        <v>1</v>
      </c>
      <c r="CB125" s="46"/>
      <c r="CC125" s="46"/>
      <c r="CD125" s="40"/>
      <c r="CE125" s="40"/>
      <c r="CF125" s="40"/>
      <c r="CG125" s="40"/>
      <c r="CH125" s="40"/>
      <c r="CI125" s="47">
        <v>6</v>
      </c>
      <c r="CJ125" s="47">
        <v>8</v>
      </c>
      <c r="CK125" s="48">
        <v>6</v>
      </c>
    </row>
    <row r="126" spans="1:89">
      <c r="A126" s="61">
        <v>123</v>
      </c>
      <c r="B126" s="66" t="s">
        <v>392</v>
      </c>
      <c r="C126" s="41" t="s">
        <v>1918</v>
      </c>
      <c r="D126" s="42" t="s">
        <v>1632</v>
      </c>
      <c r="E126" s="37">
        <f t="shared" si="2"/>
        <v>27</v>
      </c>
      <c r="F126" s="73">
        <f>IF(B126="東京･関東",IFERROR(SUMIFS(東北!$E$4:$E$1007,東北!$B$4:$B$1007,B126,東北!$D$4:$D$1007,D126)+SUMIFS(中･北!$E$4:$E$1149,中･北!$B$4:$B$1149,B126,中･北!$D$4:$D$1149,D126)+SUMIFS(九･沖!$E$4:$E$1004,九･沖!$B$4:$B$1004,B126,九･沖!$D$4:$D$1004,D126),""),"")</f>
        <v>0</v>
      </c>
      <c r="G126" s="37"/>
      <c r="H126" s="37"/>
      <c r="I126" s="37"/>
      <c r="J126" s="37">
        <v>1</v>
      </c>
      <c r="K126" s="37"/>
      <c r="L126" s="37">
        <v>1</v>
      </c>
      <c r="M126" s="37"/>
      <c r="N126" s="37">
        <v>1</v>
      </c>
      <c r="O126" s="37">
        <v>1</v>
      </c>
      <c r="P126" s="37"/>
      <c r="Q126" s="37"/>
      <c r="R126" s="37"/>
      <c r="S126" s="37"/>
      <c r="T126" s="37"/>
      <c r="U126" s="37"/>
      <c r="V126" s="37"/>
      <c r="W126" s="37"/>
      <c r="X126" s="37">
        <v>2</v>
      </c>
      <c r="Y126" s="37"/>
      <c r="Z126" s="37"/>
      <c r="AA126" s="37">
        <v>1</v>
      </c>
      <c r="AB126" s="37"/>
      <c r="AC126" s="37"/>
      <c r="AD126" s="37"/>
      <c r="AE126" s="37"/>
      <c r="AF126" s="37">
        <v>2</v>
      </c>
      <c r="AG126" s="37"/>
      <c r="AH126" s="37">
        <v>2</v>
      </c>
      <c r="AI126" s="37"/>
      <c r="AJ126" s="37"/>
      <c r="AK126" s="37"/>
      <c r="AL126" s="37">
        <v>1</v>
      </c>
      <c r="AM126" s="37"/>
      <c r="AN126" s="37"/>
      <c r="AO126" s="37"/>
      <c r="AP126" s="37"/>
      <c r="AQ126" s="37">
        <v>2</v>
      </c>
      <c r="AR126" s="37"/>
      <c r="AS126" s="37"/>
      <c r="AT126" s="37">
        <v>1</v>
      </c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43"/>
      <c r="CC126" s="43"/>
      <c r="CD126" s="37"/>
      <c r="CE126" s="37"/>
      <c r="CF126" s="37"/>
      <c r="CG126" s="37"/>
      <c r="CH126" s="37"/>
      <c r="CI126" s="44">
        <v>6</v>
      </c>
      <c r="CJ126" s="44">
        <v>4</v>
      </c>
      <c r="CK126" s="45">
        <v>2</v>
      </c>
    </row>
    <row r="127" spans="1:89">
      <c r="A127" s="61">
        <v>124</v>
      </c>
      <c r="B127" s="66" t="s">
        <v>392</v>
      </c>
      <c r="C127" s="39" t="s">
        <v>1918</v>
      </c>
      <c r="D127" s="38" t="s">
        <v>1633</v>
      </c>
      <c r="E127" s="40">
        <f t="shared" si="2"/>
        <v>27</v>
      </c>
      <c r="F127" s="74">
        <f>IF(B127="東京･関東",IFERROR(SUMIFS(東北!$E$4:$E$1007,東北!$B$4:$B$1007,B127,東北!$D$4:$D$1007,D127)+SUMIFS(中･北!$E$4:$E$1149,中･北!$B$4:$B$1149,B127,中･北!$D$4:$D$1149,D127)+SUMIFS(九･沖!$E$4:$E$1004,九･沖!$B$4:$B$1004,B127,九･沖!$D$4:$D$1004,D127),""),"")</f>
        <v>6</v>
      </c>
      <c r="G127" s="40"/>
      <c r="H127" s="40"/>
      <c r="I127" s="40"/>
      <c r="J127" s="40"/>
      <c r="K127" s="40">
        <v>1</v>
      </c>
      <c r="L127" s="40">
        <v>2</v>
      </c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>
        <v>2</v>
      </c>
      <c r="AD127" s="40">
        <v>3</v>
      </c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>
        <v>2</v>
      </c>
      <c r="AT127" s="40">
        <v>1</v>
      </c>
      <c r="AU127" s="40">
        <v>1</v>
      </c>
      <c r="AV127" s="40"/>
      <c r="AW127" s="40"/>
      <c r="AX127" s="40">
        <v>1</v>
      </c>
      <c r="AY127" s="40">
        <v>1</v>
      </c>
      <c r="AZ127" s="40">
        <v>1</v>
      </c>
      <c r="BA127" s="40"/>
      <c r="BB127" s="40"/>
      <c r="BC127" s="40"/>
      <c r="BD127" s="40"/>
      <c r="BE127" s="40">
        <v>1</v>
      </c>
      <c r="BF127" s="40"/>
      <c r="BG127" s="40">
        <v>3</v>
      </c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6"/>
      <c r="CC127" s="46"/>
      <c r="CD127" s="40"/>
      <c r="CE127" s="40"/>
      <c r="CF127" s="40"/>
      <c r="CG127" s="40"/>
      <c r="CH127" s="40">
        <v>2</v>
      </c>
      <c r="CI127" s="47"/>
      <c r="CJ127" s="47"/>
      <c r="CK127" s="48"/>
    </row>
    <row r="128" spans="1:89">
      <c r="A128" s="61">
        <v>125</v>
      </c>
      <c r="B128" s="66" t="s">
        <v>392</v>
      </c>
      <c r="C128" s="41" t="s">
        <v>1918</v>
      </c>
      <c r="D128" s="42" t="s">
        <v>1634</v>
      </c>
      <c r="E128" s="37">
        <f t="shared" si="2"/>
        <v>26</v>
      </c>
      <c r="F128" s="73">
        <f>IF(B128="東京･関東",IFERROR(SUMIFS(東北!$E$4:$E$1007,東北!$B$4:$B$1007,B128,東北!$D$4:$D$1007,D128)+SUMIFS(中･北!$E$4:$E$1149,中･北!$B$4:$B$1149,B128,中･北!$D$4:$D$1149,D128)+SUMIFS(九･沖!$E$4:$E$1004,九･沖!$B$4:$B$1004,B128,九･沖!$D$4:$D$1004,D128),""),"")</f>
        <v>2</v>
      </c>
      <c r="G128" s="37"/>
      <c r="H128" s="37">
        <v>1</v>
      </c>
      <c r="I128" s="37">
        <v>1</v>
      </c>
      <c r="J128" s="37">
        <v>1</v>
      </c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>
        <v>1</v>
      </c>
      <c r="AB128" s="37"/>
      <c r="AC128" s="37"/>
      <c r="AD128" s="37"/>
      <c r="AE128" s="37"/>
      <c r="AF128" s="37"/>
      <c r="AG128" s="37">
        <v>1</v>
      </c>
      <c r="AH128" s="37"/>
      <c r="AI128" s="37"/>
      <c r="AJ128" s="37"/>
      <c r="AK128" s="37"/>
      <c r="AL128" s="37"/>
      <c r="AM128" s="37"/>
      <c r="AN128" s="37">
        <v>1</v>
      </c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>
        <v>1</v>
      </c>
      <c r="BD128" s="37">
        <v>1</v>
      </c>
      <c r="BE128" s="37"/>
      <c r="BF128" s="37"/>
      <c r="BG128" s="37"/>
      <c r="BH128" s="37"/>
      <c r="BI128" s="37"/>
      <c r="BJ128" s="37"/>
      <c r="BK128" s="37"/>
      <c r="BL128" s="37"/>
      <c r="BM128" s="37"/>
      <c r="BN128" s="37">
        <v>1</v>
      </c>
      <c r="BO128" s="37"/>
      <c r="BP128" s="37"/>
      <c r="BQ128" s="37">
        <v>1</v>
      </c>
      <c r="BR128" s="37"/>
      <c r="BS128" s="37">
        <v>1</v>
      </c>
      <c r="BT128" s="37"/>
      <c r="BU128" s="37"/>
      <c r="BV128" s="37"/>
      <c r="BW128" s="37">
        <v>1</v>
      </c>
      <c r="BX128" s="37"/>
      <c r="BY128" s="37"/>
      <c r="BZ128" s="37"/>
      <c r="CA128" s="37">
        <v>1</v>
      </c>
      <c r="CB128" s="43">
        <v>1</v>
      </c>
      <c r="CC128" s="43">
        <v>1</v>
      </c>
      <c r="CD128" s="37">
        <v>1</v>
      </c>
      <c r="CE128" s="37"/>
      <c r="CF128" s="37"/>
      <c r="CG128" s="37"/>
      <c r="CH128" s="37">
        <v>2</v>
      </c>
      <c r="CI128" s="44">
        <v>2</v>
      </c>
      <c r="CJ128" s="44">
        <v>2</v>
      </c>
      <c r="CK128" s="45">
        <v>2</v>
      </c>
    </row>
    <row r="129" spans="1:89">
      <c r="A129" s="61">
        <v>126</v>
      </c>
      <c r="B129" s="66" t="s">
        <v>392</v>
      </c>
      <c r="C129" s="39" t="s">
        <v>1918</v>
      </c>
      <c r="D129" s="38" t="s">
        <v>195</v>
      </c>
      <c r="E129" s="40">
        <f t="shared" si="2"/>
        <v>24</v>
      </c>
      <c r="F129" s="74">
        <f>IF(B129="東京･関東",IFERROR(SUMIFS(東北!$E$4:$E$1007,東北!$B$4:$B$1007,B129,東北!$D$4:$D$1007,D129)+SUMIFS(中･北!$E$4:$E$1149,中･北!$B$4:$B$1149,B129,中･北!$D$4:$D$1149,D129)+SUMIFS(九･沖!$E$4:$E$1004,九･沖!$B$4:$B$1004,B129,九･沖!$D$4:$D$1004,D129),""),"")</f>
        <v>0</v>
      </c>
      <c r="G129" s="40"/>
      <c r="H129" s="40"/>
      <c r="I129" s="40"/>
      <c r="J129" s="40">
        <v>2</v>
      </c>
      <c r="K129" s="40">
        <v>1</v>
      </c>
      <c r="L129" s="40">
        <v>2</v>
      </c>
      <c r="M129" s="40">
        <v>1</v>
      </c>
      <c r="N129" s="40"/>
      <c r="O129" s="40"/>
      <c r="P129" s="40"/>
      <c r="Q129" s="40"/>
      <c r="R129" s="40"/>
      <c r="S129" s="40"/>
      <c r="T129" s="40"/>
      <c r="U129" s="40"/>
      <c r="V129" s="40">
        <v>1</v>
      </c>
      <c r="W129" s="40"/>
      <c r="X129" s="40"/>
      <c r="Y129" s="40">
        <v>2</v>
      </c>
      <c r="Z129" s="40">
        <v>1</v>
      </c>
      <c r="AA129" s="40"/>
      <c r="AB129" s="40">
        <v>1</v>
      </c>
      <c r="AC129" s="40">
        <v>2</v>
      </c>
      <c r="AD129" s="40">
        <v>2</v>
      </c>
      <c r="AE129" s="40">
        <v>1</v>
      </c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6"/>
      <c r="CC129" s="46"/>
      <c r="CD129" s="40"/>
      <c r="CE129" s="40"/>
      <c r="CF129" s="40"/>
      <c r="CG129" s="40"/>
      <c r="CH129" s="40">
        <v>2</v>
      </c>
      <c r="CI129" s="47">
        <v>2</v>
      </c>
      <c r="CJ129" s="47">
        <v>2</v>
      </c>
      <c r="CK129" s="48">
        <v>2</v>
      </c>
    </row>
    <row r="130" spans="1:89">
      <c r="A130" s="61">
        <v>127</v>
      </c>
      <c r="B130" s="66" t="s">
        <v>392</v>
      </c>
      <c r="C130" s="41" t="s">
        <v>1918</v>
      </c>
      <c r="D130" s="42" t="s">
        <v>190</v>
      </c>
      <c r="E130" s="37">
        <f t="shared" si="2"/>
        <v>24</v>
      </c>
      <c r="F130" s="73">
        <f>IF(B130="東京･関東",IFERROR(SUMIFS(東北!$E$4:$E$1007,東北!$B$4:$B$1007,B130,東北!$D$4:$D$1007,D130)+SUMIFS(中･北!$E$4:$E$1149,中･北!$B$4:$B$1149,B130,中･北!$D$4:$D$1149,D130)+SUMIFS(九･沖!$E$4:$E$1004,九･沖!$B$4:$B$1004,B130,九･沖!$D$4:$D$1004,D130),""),"")</f>
        <v>0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>
        <v>1</v>
      </c>
      <c r="AD130" s="37"/>
      <c r="AE130" s="37"/>
      <c r="AF130" s="37">
        <v>1</v>
      </c>
      <c r="AG130" s="37"/>
      <c r="AH130" s="37"/>
      <c r="AI130" s="37"/>
      <c r="AJ130" s="37">
        <v>1</v>
      </c>
      <c r="AK130" s="37">
        <v>1</v>
      </c>
      <c r="AL130" s="37"/>
      <c r="AM130" s="37"/>
      <c r="AN130" s="37"/>
      <c r="AO130" s="37">
        <v>1</v>
      </c>
      <c r="AP130" s="37">
        <v>1</v>
      </c>
      <c r="AQ130" s="37">
        <v>1</v>
      </c>
      <c r="AR130" s="37">
        <v>1</v>
      </c>
      <c r="AS130" s="37"/>
      <c r="AT130" s="37">
        <v>1</v>
      </c>
      <c r="AU130" s="37"/>
      <c r="AV130" s="37"/>
      <c r="AW130" s="37"/>
      <c r="AX130" s="37"/>
      <c r="AY130" s="37"/>
      <c r="AZ130" s="37"/>
      <c r="BA130" s="37"/>
      <c r="BB130" s="37"/>
      <c r="BC130" s="37">
        <v>1</v>
      </c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>
        <v>1</v>
      </c>
      <c r="BQ130" s="37"/>
      <c r="BR130" s="37">
        <v>3</v>
      </c>
      <c r="BS130" s="37"/>
      <c r="BT130" s="37">
        <v>1</v>
      </c>
      <c r="BU130" s="37"/>
      <c r="BV130" s="37">
        <v>1</v>
      </c>
      <c r="BW130" s="37"/>
      <c r="BX130" s="37"/>
      <c r="BY130" s="37">
        <v>1</v>
      </c>
      <c r="BZ130" s="37">
        <v>1</v>
      </c>
      <c r="CA130" s="37"/>
      <c r="CB130" s="43"/>
      <c r="CC130" s="43"/>
      <c r="CD130" s="37"/>
      <c r="CE130" s="37"/>
      <c r="CF130" s="37"/>
      <c r="CG130" s="37"/>
      <c r="CH130" s="37">
        <v>2</v>
      </c>
      <c r="CI130" s="44">
        <v>2</v>
      </c>
      <c r="CJ130" s="44">
        <v>2</v>
      </c>
      <c r="CK130" s="45"/>
    </row>
    <row r="131" spans="1:89">
      <c r="A131" s="61">
        <v>128</v>
      </c>
      <c r="B131" s="66" t="s">
        <v>392</v>
      </c>
      <c r="C131" s="39" t="s">
        <v>1918</v>
      </c>
      <c r="D131" s="38" t="s">
        <v>1635</v>
      </c>
      <c r="E131" s="40">
        <f t="shared" si="2"/>
        <v>24</v>
      </c>
      <c r="F131" s="74">
        <f>IF(B131="東京･関東",IFERROR(SUMIFS(東北!$E$4:$E$1007,東北!$B$4:$B$1007,B131,東北!$D$4:$D$1007,D131)+SUMIFS(中･北!$E$4:$E$1149,中･北!$B$4:$B$1149,B131,中･北!$D$4:$D$1149,D131)+SUMIFS(九･沖!$E$4:$E$1004,九･沖!$B$4:$B$1004,B131,九･沖!$D$4:$D$1004,D131),""),"")</f>
        <v>22</v>
      </c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6"/>
      <c r="CC131" s="46"/>
      <c r="CD131" s="40"/>
      <c r="CE131" s="40"/>
      <c r="CF131" s="40"/>
      <c r="CG131" s="40"/>
      <c r="CH131" s="40"/>
      <c r="CI131" s="47"/>
      <c r="CJ131" s="47"/>
      <c r="CK131" s="48">
        <v>2</v>
      </c>
    </row>
    <row r="132" spans="1:89">
      <c r="A132" s="61">
        <v>129</v>
      </c>
      <c r="B132" s="66" t="s">
        <v>392</v>
      </c>
      <c r="C132" s="41" t="s">
        <v>1918</v>
      </c>
      <c r="D132" s="42" t="s">
        <v>173</v>
      </c>
      <c r="E132" s="37">
        <f t="shared" ref="E132:E195" si="4">SUM(F132:CK132)</f>
        <v>23</v>
      </c>
      <c r="F132" s="73">
        <f>IF(B132="東京･関東",IFERROR(SUMIFS(東北!$E$4:$E$1007,東北!$B$4:$B$1007,B132,東北!$D$4:$D$1007,D132)+SUMIFS(中･北!$E$4:$E$1149,中･北!$B$4:$B$1149,B132,中･北!$D$4:$D$1149,D132)+SUMIFS(九･沖!$E$4:$E$1004,九･沖!$B$4:$B$1004,B132,九･沖!$D$4:$D$1004,D132),""),"")</f>
        <v>0</v>
      </c>
      <c r="G132" s="37"/>
      <c r="H132" s="37"/>
      <c r="I132" s="37"/>
      <c r="J132" s="37">
        <v>1</v>
      </c>
      <c r="K132" s="37"/>
      <c r="L132" s="37"/>
      <c r="M132" s="37">
        <v>1</v>
      </c>
      <c r="N132" s="37"/>
      <c r="O132" s="37"/>
      <c r="P132" s="37">
        <v>1</v>
      </c>
      <c r="Q132" s="37">
        <v>1</v>
      </c>
      <c r="R132" s="37"/>
      <c r="S132" s="37">
        <v>1</v>
      </c>
      <c r="T132" s="37">
        <v>1</v>
      </c>
      <c r="U132" s="37"/>
      <c r="V132" s="37"/>
      <c r="W132" s="37"/>
      <c r="X132" s="37"/>
      <c r="Y132" s="37">
        <v>1</v>
      </c>
      <c r="Z132" s="37"/>
      <c r="AA132" s="37"/>
      <c r="AB132" s="37"/>
      <c r="AC132" s="37"/>
      <c r="AD132" s="37"/>
      <c r="AE132" s="37"/>
      <c r="AF132" s="37"/>
      <c r="AG132" s="37"/>
      <c r="AH132" s="37">
        <v>1</v>
      </c>
      <c r="AI132" s="37">
        <v>1</v>
      </c>
      <c r="AJ132" s="37"/>
      <c r="AK132" s="37"/>
      <c r="AL132" s="37">
        <v>2</v>
      </c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>
        <v>1</v>
      </c>
      <c r="BD132" s="37"/>
      <c r="BE132" s="37"/>
      <c r="BF132" s="37"/>
      <c r="BG132" s="37">
        <v>1</v>
      </c>
      <c r="BH132" s="37"/>
      <c r="BI132" s="37"/>
      <c r="BJ132" s="37"/>
      <c r="BK132" s="37"/>
      <c r="BL132" s="37"/>
      <c r="BM132" s="37"/>
      <c r="BN132" s="37"/>
      <c r="BO132" s="37"/>
      <c r="BP132" s="37">
        <v>1</v>
      </c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43"/>
      <c r="CC132" s="43">
        <v>1</v>
      </c>
      <c r="CD132" s="37"/>
      <c r="CE132" s="37"/>
      <c r="CF132" s="37"/>
      <c r="CG132" s="37"/>
      <c r="CH132" s="37">
        <v>2</v>
      </c>
      <c r="CI132" s="44">
        <v>2</v>
      </c>
      <c r="CJ132" s="44">
        <v>2</v>
      </c>
      <c r="CK132" s="45">
        <v>2</v>
      </c>
    </row>
    <row r="133" spans="1:89">
      <c r="A133" s="61">
        <v>130</v>
      </c>
      <c r="B133" s="66" t="s">
        <v>392</v>
      </c>
      <c r="C133" s="39" t="s">
        <v>1918</v>
      </c>
      <c r="D133" s="38" t="s">
        <v>1636</v>
      </c>
      <c r="E133" s="40">
        <f t="shared" si="4"/>
        <v>23</v>
      </c>
      <c r="F133" s="74">
        <f>IF(B133="東京･関東",IFERROR(SUMIFS(東北!$E$4:$E$1007,東北!$B$4:$B$1007,B133,東北!$D$4:$D$1007,D133)+SUMIFS(中･北!$E$4:$E$1149,中･北!$B$4:$B$1149,B133,中･北!$D$4:$D$1149,D133)+SUMIFS(九･沖!$E$4:$E$1004,九･沖!$B$4:$B$1004,B133,九･沖!$D$4:$D$1004,D133),""),"")</f>
        <v>0</v>
      </c>
      <c r="G133" s="40"/>
      <c r="H133" s="40"/>
      <c r="I133" s="40">
        <v>4</v>
      </c>
      <c r="J133" s="40">
        <v>3</v>
      </c>
      <c r="K133" s="40"/>
      <c r="L133" s="40"/>
      <c r="M133" s="40">
        <v>5</v>
      </c>
      <c r="N133" s="40"/>
      <c r="O133" s="40"/>
      <c r="P133" s="40"/>
      <c r="Q133" s="40"/>
      <c r="R133" s="40">
        <v>1</v>
      </c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6"/>
      <c r="CC133" s="46"/>
      <c r="CD133" s="40"/>
      <c r="CE133" s="40"/>
      <c r="CF133" s="40"/>
      <c r="CG133" s="40"/>
      <c r="CH133" s="40"/>
      <c r="CI133" s="47"/>
      <c r="CJ133" s="47"/>
      <c r="CK133" s="48">
        <v>10</v>
      </c>
    </row>
    <row r="134" spans="1:89">
      <c r="A134" s="61">
        <v>131</v>
      </c>
      <c r="B134" s="66" t="s">
        <v>392</v>
      </c>
      <c r="C134" s="41" t="s">
        <v>1918</v>
      </c>
      <c r="D134" s="42" t="s">
        <v>284</v>
      </c>
      <c r="E134" s="37">
        <f t="shared" si="4"/>
        <v>22</v>
      </c>
      <c r="F134" s="73">
        <f>IF(B134="東京･関東",IFERROR(SUMIFS(東北!$E$4:$E$1007,東北!$B$4:$B$1007,B134,東北!$D$4:$D$1007,D134)+SUMIFS(中･北!$E$4:$E$1149,中･北!$B$4:$B$1149,B134,中･北!$D$4:$D$1149,D134)+SUMIFS(九･沖!$E$4:$E$1004,九･沖!$B$4:$B$1004,B134,九･沖!$D$4:$D$1004,D134),""),"")</f>
        <v>0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>
        <v>1</v>
      </c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>
        <v>1</v>
      </c>
      <c r="BA134" s="37"/>
      <c r="BB134" s="37"/>
      <c r="BC134" s="37"/>
      <c r="BD134" s="37">
        <v>1</v>
      </c>
      <c r="BE134" s="37">
        <v>1</v>
      </c>
      <c r="BF134" s="37"/>
      <c r="BG134" s="37"/>
      <c r="BH134" s="37"/>
      <c r="BI134" s="37">
        <v>1</v>
      </c>
      <c r="BJ134" s="37"/>
      <c r="BK134" s="37"/>
      <c r="BL134" s="37">
        <v>1</v>
      </c>
      <c r="BM134" s="37"/>
      <c r="BN134" s="37">
        <v>1</v>
      </c>
      <c r="BO134" s="37">
        <v>1</v>
      </c>
      <c r="BP134" s="37">
        <v>1</v>
      </c>
      <c r="BQ134" s="37">
        <v>1</v>
      </c>
      <c r="BR134" s="37"/>
      <c r="BS134" s="37">
        <v>1</v>
      </c>
      <c r="BT134" s="37"/>
      <c r="BU134" s="37">
        <v>1</v>
      </c>
      <c r="BV134" s="37"/>
      <c r="BW134" s="37"/>
      <c r="BX134" s="37">
        <v>1</v>
      </c>
      <c r="BY134" s="37">
        <v>1</v>
      </c>
      <c r="BZ134" s="37">
        <v>1</v>
      </c>
      <c r="CA134" s="37"/>
      <c r="CB134" s="43">
        <v>3</v>
      </c>
      <c r="CC134" s="43"/>
      <c r="CD134" s="37"/>
      <c r="CE134" s="37"/>
      <c r="CF134" s="37"/>
      <c r="CG134" s="37"/>
      <c r="CH134" s="37">
        <v>2</v>
      </c>
      <c r="CI134" s="44">
        <v>2</v>
      </c>
      <c r="CJ134" s="44"/>
      <c r="CK134" s="45"/>
    </row>
    <row r="135" spans="1:89">
      <c r="A135" s="61">
        <v>132</v>
      </c>
      <c r="B135" s="66" t="s">
        <v>392</v>
      </c>
      <c r="C135" s="39" t="s">
        <v>1918</v>
      </c>
      <c r="D135" s="38" t="s">
        <v>1637</v>
      </c>
      <c r="E135" s="40">
        <f t="shared" si="4"/>
        <v>22</v>
      </c>
      <c r="F135" s="74">
        <f>IF(B135="東京･関東",IFERROR(SUMIFS(東北!$E$4:$E$1007,東北!$B$4:$B$1007,B135,東北!$D$4:$D$1007,D135)+SUMIFS(中･北!$E$4:$E$1149,中･北!$B$4:$B$1149,B135,中･北!$D$4:$D$1149,D135)+SUMIFS(九･沖!$E$4:$E$1004,九･沖!$B$4:$B$1004,B135,九･沖!$D$4:$D$1004,D135),""),"")</f>
        <v>0</v>
      </c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>
        <v>2</v>
      </c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6"/>
      <c r="CC135" s="46"/>
      <c r="CD135" s="40"/>
      <c r="CE135" s="40"/>
      <c r="CF135" s="40"/>
      <c r="CG135" s="40"/>
      <c r="CH135" s="40">
        <v>2</v>
      </c>
      <c r="CI135" s="47">
        <v>2</v>
      </c>
      <c r="CJ135" s="47">
        <v>10</v>
      </c>
      <c r="CK135" s="48">
        <v>6</v>
      </c>
    </row>
    <row r="136" spans="1:89">
      <c r="A136" s="61">
        <v>133</v>
      </c>
      <c r="B136" s="66" t="s">
        <v>392</v>
      </c>
      <c r="C136" s="41" t="s">
        <v>1918</v>
      </c>
      <c r="D136" s="42" t="s">
        <v>1638</v>
      </c>
      <c r="E136" s="37">
        <f t="shared" si="4"/>
        <v>22</v>
      </c>
      <c r="F136" s="73">
        <f>IF(B136="東京･関東",IFERROR(SUMIFS(東北!$E$4:$E$1007,東北!$B$4:$B$1007,B136,東北!$D$4:$D$1007,D136)+SUMIFS(中･北!$E$4:$E$1149,中･北!$B$4:$B$1149,B136,中･北!$D$4:$D$1149,D136)+SUMIFS(九･沖!$E$4:$E$1004,九･沖!$B$4:$B$1004,B136,九･沖!$D$4:$D$1004,D136),""),"")</f>
        <v>0</v>
      </c>
      <c r="G136" s="37"/>
      <c r="H136" s="37"/>
      <c r="I136" s="37">
        <v>1</v>
      </c>
      <c r="J136" s="37">
        <v>1</v>
      </c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>
        <v>1</v>
      </c>
      <c r="AH136" s="37">
        <v>1</v>
      </c>
      <c r="AI136" s="37">
        <v>2</v>
      </c>
      <c r="AJ136" s="37">
        <v>2</v>
      </c>
      <c r="AK136" s="37">
        <v>1</v>
      </c>
      <c r="AL136" s="37">
        <v>2</v>
      </c>
      <c r="AM136" s="37">
        <v>1</v>
      </c>
      <c r="AN136" s="37">
        <v>1</v>
      </c>
      <c r="AO136" s="37">
        <v>1</v>
      </c>
      <c r="AP136" s="37">
        <v>1</v>
      </c>
      <c r="AQ136" s="37">
        <v>1</v>
      </c>
      <c r="AR136" s="37">
        <v>1</v>
      </c>
      <c r="AS136" s="37">
        <v>1</v>
      </c>
      <c r="AT136" s="37">
        <v>1</v>
      </c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>
        <v>1</v>
      </c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43"/>
      <c r="CC136" s="43"/>
      <c r="CD136" s="37"/>
      <c r="CE136" s="37"/>
      <c r="CF136" s="37"/>
      <c r="CG136" s="37"/>
      <c r="CH136" s="37"/>
      <c r="CI136" s="44"/>
      <c r="CJ136" s="44"/>
      <c r="CK136" s="45">
        <v>2</v>
      </c>
    </row>
    <row r="137" spans="1:89">
      <c r="A137" s="61">
        <v>134</v>
      </c>
      <c r="B137" s="66" t="s">
        <v>392</v>
      </c>
      <c r="C137" s="39" t="s">
        <v>1918</v>
      </c>
      <c r="D137" s="38" t="s">
        <v>165</v>
      </c>
      <c r="E137" s="40">
        <f t="shared" si="4"/>
        <v>22</v>
      </c>
      <c r="F137" s="74">
        <f>IF(B137="東京･関東",IFERROR(SUMIFS(東北!$E$4:$E$1007,東北!$B$4:$B$1007,B137,東北!$D$4:$D$1007,D137)+SUMIFS(中･北!$E$4:$E$1149,中･北!$B$4:$B$1149,B137,中･北!$D$4:$D$1149,D137)+SUMIFS(九･沖!$E$4:$E$1004,九･沖!$B$4:$B$1004,B137,九･沖!$D$4:$D$1004,D137),""),"")</f>
        <v>0</v>
      </c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>
        <v>1</v>
      </c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>
        <v>2</v>
      </c>
      <c r="AP137" s="40"/>
      <c r="AQ137" s="40"/>
      <c r="AR137" s="40"/>
      <c r="AS137" s="40">
        <v>1</v>
      </c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>
        <v>1</v>
      </c>
      <c r="BR137" s="40"/>
      <c r="BS137" s="40"/>
      <c r="BT137" s="40"/>
      <c r="BU137" s="40"/>
      <c r="BV137" s="40"/>
      <c r="BW137" s="40"/>
      <c r="BX137" s="40"/>
      <c r="BY137" s="40"/>
      <c r="BZ137" s="40">
        <v>1</v>
      </c>
      <c r="CA137" s="40">
        <v>1</v>
      </c>
      <c r="CB137" s="46">
        <v>1</v>
      </c>
      <c r="CC137" s="46"/>
      <c r="CD137" s="40">
        <v>1</v>
      </c>
      <c r="CE137" s="40">
        <v>1</v>
      </c>
      <c r="CF137" s="40">
        <v>1</v>
      </c>
      <c r="CG137" s="40">
        <v>1</v>
      </c>
      <c r="CH137" s="40"/>
      <c r="CI137" s="47">
        <v>4</v>
      </c>
      <c r="CJ137" s="47"/>
      <c r="CK137" s="48">
        <v>6</v>
      </c>
    </row>
    <row r="138" spans="1:89">
      <c r="A138" s="61">
        <v>135</v>
      </c>
      <c r="B138" s="66" t="s">
        <v>392</v>
      </c>
      <c r="C138" s="41" t="s">
        <v>1918</v>
      </c>
      <c r="D138" s="42" t="s">
        <v>121</v>
      </c>
      <c r="E138" s="37">
        <f t="shared" si="4"/>
        <v>22</v>
      </c>
      <c r="F138" s="73">
        <f>IF(B138="東京･関東",IFERROR(SUMIFS(東北!$E$4:$E$1007,東北!$B$4:$B$1007,B138,東北!$D$4:$D$1007,D138)+SUMIFS(中･北!$E$4:$E$1149,中･北!$B$4:$B$1149,B138,中･北!$D$4:$D$1149,D138)+SUMIFS(九･沖!$E$4:$E$1004,九･沖!$B$4:$B$1004,B138,九･沖!$D$4:$D$1004,D138),""),"")</f>
        <v>6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>
        <v>1</v>
      </c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>
        <v>1</v>
      </c>
      <c r="AP138" s="37"/>
      <c r="AQ138" s="37"/>
      <c r="AR138" s="37"/>
      <c r="AS138" s="37"/>
      <c r="AT138" s="37">
        <v>4</v>
      </c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43"/>
      <c r="CC138" s="43"/>
      <c r="CD138" s="37"/>
      <c r="CE138" s="37"/>
      <c r="CF138" s="37"/>
      <c r="CG138" s="37"/>
      <c r="CH138" s="37"/>
      <c r="CI138" s="44"/>
      <c r="CJ138" s="44">
        <v>2</v>
      </c>
      <c r="CK138" s="45">
        <v>8</v>
      </c>
    </row>
    <row r="139" spans="1:89">
      <c r="A139" s="61">
        <v>136</v>
      </c>
      <c r="B139" s="66" t="s">
        <v>392</v>
      </c>
      <c r="C139" s="39" t="s">
        <v>1918</v>
      </c>
      <c r="D139" s="38" t="s">
        <v>1639</v>
      </c>
      <c r="E139" s="40">
        <f t="shared" si="4"/>
        <v>21</v>
      </c>
      <c r="F139" s="74">
        <f>IF(B139="東京･関東",IFERROR(SUMIFS(東北!$E$4:$E$1007,東北!$B$4:$B$1007,B139,東北!$D$4:$D$1007,D139)+SUMIFS(中･北!$E$4:$E$1149,中･北!$B$4:$B$1149,B139,中･北!$D$4:$D$1149,D139)+SUMIFS(九･沖!$E$4:$E$1004,九･沖!$B$4:$B$1004,B139,九･沖!$D$4:$D$1004,D139),""),"")</f>
        <v>0</v>
      </c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>
        <v>1</v>
      </c>
      <c r="AH139" s="40">
        <v>1</v>
      </c>
      <c r="AI139" s="40"/>
      <c r="AJ139" s="40">
        <v>2</v>
      </c>
      <c r="AK139" s="40">
        <v>1</v>
      </c>
      <c r="AL139" s="40"/>
      <c r="AM139" s="40">
        <v>1</v>
      </c>
      <c r="AN139" s="40"/>
      <c r="AO139" s="40"/>
      <c r="AP139" s="40">
        <v>1</v>
      </c>
      <c r="AQ139" s="40">
        <v>1</v>
      </c>
      <c r="AR139" s="40">
        <v>1</v>
      </c>
      <c r="AS139" s="40">
        <v>2</v>
      </c>
      <c r="AT139" s="40">
        <v>2</v>
      </c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6"/>
      <c r="CC139" s="46"/>
      <c r="CD139" s="40"/>
      <c r="CE139" s="40"/>
      <c r="CF139" s="40"/>
      <c r="CG139" s="40"/>
      <c r="CH139" s="40"/>
      <c r="CI139" s="47">
        <v>4</v>
      </c>
      <c r="CJ139" s="47">
        <v>2</v>
      </c>
      <c r="CK139" s="48">
        <v>2</v>
      </c>
    </row>
    <row r="140" spans="1:89">
      <c r="A140" s="61">
        <v>137</v>
      </c>
      <c r="B140" s="66" t="s">
        <v>392</v>
      </c>
      <c r="C140" s="41" t="s">
        <v>1918</v>
      </c>
      <c r="D140" s="42" t="s">
        <v>1640</v>
      </c>
      <c r="E140" s="37">
        <f t="shared" si="4"/>
        <v>20</v>
      </c>
      <c r="F140" s="73">
        <f>IF(B140="東京･関東",IFERROR(SUMIFS(東北!$E$4:$E$1007,東北!$B$4:$B$1007,B140,東北!$D$4:$D$1007,D140)+SUMIFS(中･北!$E$4:$E$1149,中･北!$B$4:$B$1149,B140,中･北!$D$4:$D$1149,D140)+SUMIFS(九･沖!$E$4:$E$1004,九･沖!$B$4:$B$1004,B140,九･沖!$D$4:$D$1004,D140),""),"")</f>
        <v>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>
        <v>1</v>
      </c>
      <c r="AD140" s="37"/>
      <c r="AE140" s="37"/>
      <c r="AF140" s="37">
        <v>1</v>
      </c>
      <c r="AG140" s="37"/>
      <c r="AH140" s="37"/>
      <c r="AI140" s="37">
        <v>1</v>
      </c>
      <c r="AJ140" s="37">
        <v>1</v>
      </c>
      <c r="AK140" s="37">
        <v>1</v>
      </c>
      <c r="AL140" s="37"/>
      <c r="AM140" s="37"/>
      <c r="AN140" s="37"/>
      <c r="AO140" s="37"/>
      <c r="AP140" s="37">
        <v>1</v>
      </c>
      <c r="AQ140" s="37">
        <v>1</v>
      </c>
      <c r="AR140" s="37">
        <v>1</v>
      </c>
      <c r="AS140" s="37">
        <v>1</v>
      </c>
      <c r="AT140" s="37">
        <v>1</v>
      </c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>
        <v>1</v>
      </c>
      <c r="BW140" s="37"/>
      <c r="BX140" s="37"/>
      <c r="BY140" s="37">
        <v>1</v>
      </c>
      <c r="BZ140" s="37">
        <v>1</v>
      </c>
      <c r="CA140" s="37">
        <v>1</v>
      </c>
      <c r="CB140" s="43"/>
      <c r="CC140" s="43"/>
      <c r="CD140" s="37"/>
      <c r="CE140" s="37">
        <v>1</v>
      </c>
      <c r="CF140" s="37">
        <v>1</v>
      </c>
      <c r="CG140" s="37"/>
      <c r="CH140" s="37">
        <v>2</v>
      </c>
      <c r="CI140" s="44">
        <v>2</v>
      </c>
      <c r="CJ140" s="44"/>
      <c r="CK140" s="45"/>
    </row>
    <row r="141" spans="1:89">
      <c r="A141" s="61">
        <v>138</v>
      </c>
      <c r="B141" s="66" t="s">
        <v>392</v>
      </c>
      <c r="C141" s="39" t="s">
        <v>1918</v>
      </c>
      <c r="D141" s="38" t="s">
        <v>1641</v>
      </c>
      <c r="E141" s="40">
        <f t="shared" si="4"/>
        <v>20</v>
      </c>
      <c r="F141" s="74">
        <f>IF(B141="東京･関東",IFERROR(SUMIFS(東北!$E$4:$E$1007,東北!$B$4:$B$1007,B141,東北!$D$4:$D$1007,D141)+SUMIFS(中･北!$E$4:$E$1149,中･北!$B$4:$B$1149,B141,中･北!$D$4:$D$1149,D141)+SUMIFS(九･沖!$E$4:$E$1004,九･沖!$B$4:$B$1004,B141,九･沖!$D$4:$D$1004,D141),""),"")</f>
        <v>0</v>
      </c>
      <c r="G141" s="40"/>
      <c r="H141" s="40">
        <v>1</v>
      </c>
      <c r="I141" s="40">
        <v>1</v>
      </c>
      <c r="J141" s="40">
        <v>1</v>
      </c>
      <c r="K141" s="40">
        <v>1</v>
      </c>
      <c r="L141" s="40">
        <v>1</v>
      </c>
      <c r="M141" s="40">
        <v>1</v>
      </c>
      <c r="N141" s="40">
        <v>1</v>
      </c>
      <c r="O141" s="40">
        <v>1</v>
      </c>
      <c r="P141" s="40">
        <v>1</v>
      </c>
      <c r="Q141" s="40">
        <v>1</v>
      </c>
      <c r="R141" s="40">
        <v>4</v>
      </c>
      <c r="S141" s="40">
        <v>1</v>
      </c>
      <c r="T141" s="40">
        <v>1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6"/>
      <c r="CC141" s="46"/>
      <c r="CD141" s="40"/>
      <c r="CE141" s="40"/>
      <c r="CF141" s="40"/>
      <c r="CG141" s="40"/>
      <c r="CH141" s="40">
        <v>2</v>
      </c>
      <c r="CI141" s="47">
        <v>2</v>
      </c>
      <c r="CJ141" s="47"/>
      <c r="CK141" s="48"/>
    </row>
    <row r="142" spans="1:89">
      <c r="A142" s="61">
        <v>139</v>
      </c>
      <c r="B142" s="66" t="s">
        <v>392</v>
      </c>
      <c r="C142" s="41" t="s">
        <v>1918</v>
      </c>
      <c r="D142" s="42" t="s">
        <v>1642</v>
      </c>
      <c r="E142" s="37">
        <f t="shared" si="4"/>
        <v>20</v>
      </c>
      <c r="F142" s="73">
        <f>IF(B142="東京･関東",IFERROR(SUMIFS(東北!$E$4:$E$1007,東北!$B$4:$B$1007,B142,東北!$D$4:$D$1007,D142)+SUMIFS(中･北!$E$4:$E$1149,中･北!$B$4:$B$1149,B142,中･北!$D$4:$D$1149,D142)+SUMIFS(九･沖!$E$4:$E$1004,九･沖!$B$4:$B$1004,B142,九･沖!$D$4:$D$1004,D142),""),"")</f>
        <v>4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>
        <v>1</v>
      </c>
      <c r="BE142" s="37">
        <v>1</v>
      </c>
      <c r="BF142" s="37">
        <v>1</v>
      </c>
      <c r="BG142" s="37">
        <v>1</v>
      </c>
      <c r="BH142" s="37">
        <v>1</v>
      </c>
      <c r="BI142" s="37"/>
      <c r="BJ142" s="37">
        <v>3</v>
      </c>
      <c r="BK142" s="37"/>
      <c r="BL142" s="37"/>
      <c r="BM142" s="37"/>
      <c r="BN142" s="37">
        <v>1</v>
      </c>
      <c r="BO142" s="37"/>
      <c r="BP142" s="37">
        <v>1</v>
      </c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43"/>
      <c r="CC142" s="43"/>
      <c r="CD142" s="37"/>
      <c r="CE142" s="37"/>
      <c r="CF142" s="37"/>
      <c r="CG142" s="37"/>
      <c r="CH142" s="37"/>
      <c r="CI142" s="44">
        <v>2</v>
      </c>
      <c r="CJ142" s="44">
        <v>4</v>
      </c>
      <c r="CK142" s="45"/>
    </row>
    <row r="143" spans="1:89">
      <c r="A143" s="61">
        <v>140</v>
      </c>
      <c r="B143" s="66" t="s">
        <v>392</v>
      </c>
      <c r="C143" s="39" t="s">
        <v>1918</v>
      </c>
      <c r="D143" s="38" t="s">
        <v>1643</v>
      </c>
      <c r="E143" s="40">
        <f t="shared" si="4"/>
        <v>20</v>
      </c>
      <c r="F143" s="74">
        <f>IF(B143="東京･関東",IFERROR(SUMIFS(東北!$E$4:$E$1007,東北!$B$4:$B$1007,B143,東北!$D$4:$D$1007,D143)+SUMIFS(中･北!$E$4:$E$1149,中･北!$B$4:$B$1149,B143,中･北!$D$4:$D$1149,D143)+SUMIFS(九･沖!$E$4:$E$1004,九･沖!$B$4:$B$1004,B143,九･沖!$D$4:$D$1004,D143),""),"")</f>
        <v>8</v>
      </c>
      <c r="G143" s="40"/>
      <c r="H143" s="40"/>
      <c r="I143" s="40"/>
      <c r="J143" s="40"/>
      <c r="K143" s="40"/>
      <c r="L143" s="40">
        <v>1</v>
      </c>
      <c r="M143" s="40"/>
      <c r="N143" s="40">
        <v>1</v>
      </c>
      <c r="O143" s="40">
        <v>3</v>
      </c>
      <c r="P143" s="40"/>
      <c r="Q143" s="40">
        <v>1</v>
      </c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>
        <v>2</v>
      </c>
      <c r="AS143" s="40"/>
      <c r="AT143" s="40">
        <v>1</v>
      </c>
      <c r="AU143" s="40">
        <v>1</v>
      </c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6"/>
      <c r="CC143" s="46"/>
      <c r="CD143" s="40"/>
      <c r="CE143" s="40"/>
      <c r="CF143" s="40">
        <v>1</v>
      </c>
      <c r="CG143" s="40">
        <v>1</v>
      </c>
      <c r="CH143" s="40"/>
      <c r="CI143" s="47"/>
      <c r="CJ143" s="47"/>
      <c r="CK143" s="48"/>
    </row>
    <row r="144" spans="1:89">
      <c r="A144" s="61">
        <v>141</v>
      </c>
      <c r="B144" s="66" t="s">
        <v>392</v>
      </c>
      <c r="C144" s="41" t="s">
        <v>1918</v>
      </c>
      <c r="D144" s="42" t="s">
        <v>156</v>
      </c>
      <c r="E144" s="37">
        <f t="shared" si="4"/>
        <v>19</v>
      </c>
      <c r="F144" s="73">
        <f>IF(B144="東京･関東",IFERROR(SUMIFS(東北!$E$4:$E$1007,東北!$B$4:$B$1007,B144,東北!$D$4:$D$1007,D144)+SUMIFS(中･北!$E$4:$E$1149,中･北!$B$4:$B$1149,B144,中･北!$D$4:$D$1149,D144)+SUMIFS(九･沖!$E$4:$E$1004,九･沖!$B$4:$B$1004,B144,九･沖!$D$4:$D$1004,D144),""),"")</f>
        <v>0</v>
      </c>
      <c r="G144" s="37">
        <v>1</v>
      </c>
      <c r="H144" s="37"/>
      <c r="I144" s="37"/>
      <c r="J144" s="37"/>
      <c r="K144" s="37">
        <v>2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>
        <v>2</v>
      </c>
      <c r="AE144" s="37"/>
      <c r="AF144" s="37"/>
      <c r="AG144" s="37"/>
      <c r="AH144" s="37"/>
      <c r="AI144" s="37">
        <v>1</v>
      </c>
      <c r="AJ144" s="37"/>
      <c r="AK144" s="37"/>
      <c r="AL144" s="37"/>
      <c r="AM144" s="37"/>
      <c r="AN144" s="37"/>
      <c r="AO144" s="37"/>
      <c r="AP144" s="37">
        <v>1</v>
      </c>
      <c r="AQ144" s="37">
        <v>1</v>
      </c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>
        <v>1</v>
      </c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43"/>
      <c r="CC144" s="43"/>
      <c r="CD144" s="37"/>
      <c r="CE144" s="37"/>
      <c r="CF144" s="37"/>
      <c r="CG144" s="37"/>
      <c r="CH144" s="37">
        <v>4</v>
      </c>
      <c r="CI144" s="44">
        <v>2</v>
      </c>
      <c r="CJ144" s="44">
        <v>2</v>
      </c>
      <c r="CK144" s="45">
        <v>2</v>
      </c>
    </row>
    <row r="145" spans="1:99">
      <c r="A145" s="61">
        <v>142</v>
      </c>
      <c r="B145" s="66" t="s">
        <v>392</v>
      </c>
      <c r="C145" s="39" t="s">
        <v>1918</v>
      </c>
      <c r="D145" s="38" t="s">
        <v>1644</v>
      </c>
      <c r="E145" s="40">
        <f t="shared" si="4"/>
        <v>19</v>
      </c>
      <c r="F145" s="74">
        <f>IF(B145="東京･関東",IFERROR(SUMIFS(東北!$E$4:$E$1007,東北!$B$4:$B$1007,B145,東北!$D$4:$D$1007,D145)+SUMIFS(中･北!$E$4:$E$1149,中･北!$B$4:$B$1149,B145,中･北!$D$4:$D$1149,D145)+SUMIFS(九･沖!$E$4:$E$1004,九･沖!$B$4:$B$1004,B145,九･沖!$D$4:$D$1004,D145),""),"")</f>
        <v>0</v>
      </c>
      <c r="G145" s="40"/>
      <c r="H145" s="40"/>
      <c r="I145" s="40"/>
      <c r="J145" s="40"/>
      <c r="K145" s="40"/>
      <c r="L145" s="40">
        <v>1</v>
      </c>
      <c r="M145" s="40"/>
      <c r="N145" s="40"/>
      <c r="O145" s="40"/>
      <c r="P145" s="40"/>
      <c r="Q145" s="40"/>
      <c r="R145" s="40">
        <v>1</v>
      </c>
      <c r="S145" s="40"/>
      <c r="T145" s="40"/>
      <c r="U145" s="40"/>
      <c r="V145" s="40"/>
      <c r="W145" s="40"/>
      <c r="X145" s="40"/>
      <c r="Y145" s="40"/>
      <c r="Z145" s="40"/>
      <c r="AA145" s="40">
        <v>3</v>
      </c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6"/>
      <c r="CC145" s="46"/>
      <c r="CD145" s="40"/>
      <c r="CE145" s="40"/>
      <c r="CF145" s="40"/>
      <c r="CG145" s="40"/>
      <c r="CH145" s="40">
        <v>6</v>
      </c>
      <c r="CI145" s="47">
        <v>8</v>
      </c>
      <c r="CJ145" s="47"/>
      <c r="CK145" s="48"/>
    </row>
    <row r="146" spans="1:99">
      <c r="A146" s="61">
        <v>143</v>
      </c>
      <c r="B146" s="66" t="s">
        <v>392</v>
      </c>
      <c r="C146" s="41" t="s">
        <v>1918</v>
      </c>
      <c r="D146" s="42" t="s">
        <v>1645</v>
      </c>
      <c r="E146" s="37">
        <f t="shared" si="4"/>
        <v>19</v>
      </c>
      <c r="F146" s="73">
        <f>IF(B146="東京･関東",IFERROR(SUMIFS(東北!$E$4:$E$1007,東北!$B$4:$B$1007,B146,東北!$D$4:$D$1007,D146)+SUMIFS(中･北!$E$4:$E$1149,中･北!$B$4:$B$1149,B146,中･北!$D$4:$D$1149,D146)+SUMIFS(九･沖!$E$4:$E$1004,九･沖!$B$4:$B$1004,B146,九･沖!$D$4:$D$1004,D146),""),"")</f>
        <v>2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>
        <v>1</v>
      </c>
      <c r="AA146" s="37">
        <v>2</v>
      </c>
      <c r="AB146" s="37">
        <v>2</v>
      </c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>
        <v>2</v>
      </c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43"/>
      <c r="CC146" s="43"/>
      <c r="CD146" s="37"/>
      <c r="CE146" s="37"/>
      <c r="CF146" s="37"/>
      <c r="CG146" s="37"/>
      <c r="CH146" s="37">
        <v>2</v>
      </c>
      <c r="CI146" s="44">
        <v>4</v>
      </c>
      <c r="CJ146" s="44">
        <v>4</v>
      </c>
      <c r="CK146" s="45"/>
    </row>
    <row r="147" spans="1:99">
      <c r="A147" s="61">
        <v>144</v>
      </c>
      <c r="B147" s="66" t="s">
        <v>392</v>
      </c>
      <c r="C147" s="39" t="s">
        <v>1918</v>
      </c>
      <c r="D147" s="38" t="s">
        <v>132</v>
      </c>
      <c r="E147" s="40">
        <f t="shared" si="4"/>
        <v>19</v>
      </c>
      <c r="F147" s="74">
        <f>IF(B147="東京･関東",IFERROR(SUMIFS(東北!$E$4:$E$1007,東北!$B$4:$B$1007,B147,東北!$D$4:$D$1007,D147)+SUMIFS(中･北!$E$4:$E$1149,中･北!$B$4:$B$1149,B147,中･北!$D$4:$D$1149,D147)+SUMIFS(九･沖!$E$4:$E$1004,九･沖!$B$4:$B$1004,B147,九･沖!$D$4:$D$1004,D147),""),"")</f>
        <v>2</v>
      </c>
      <c r="G147" s="40"/>
      <c r="H147" s="40"/>
      <c r="I147" s="40"/>
      <c r="J147" s="40">
        <v>1</v>
      </c>
      <c r="K147" s="40">
        <v>1</v>
      </c>
      <c r="L147" s="40"/>
      <c r="M147" s="40"/>
      <c r="N147" s="40"/>
      <c r="O147" s="40"/>
      <c r="P147" s="40"/>
      <c r="Q147" s="40"/>
      <c r="R147" s="40"/>
      <c r="S147" s="40"/>
      <c r="T147" s="40">
        <v>1</v>
      </c>
      <c r="U147" s="40"/>
      <c r="V147" s="40">
        <v>2</v>
      </c>
      <c r="W147" s="40"/>
      <c r="X147" s="40"/>
      <c r="Y147" s="40"/>
      <c r="Z147" s="40">
        <v>1</v>
      </c>
      <c r="AA147" s="40"/>
      <c r="AB147" s="40"/>
      <c r="AC147" s="40">
        <v>3</v>
      </c>
      <c r="AD147" s="40"/>
      <c r="AE147" s="40"/>
      <c r="AF147" s="40"/>
      <c r="AG147" s="40"/>
      <c r="AH147" s="40"/>
      <c r="AI147" s="40">
        <v>1</v>
      </c>
      <c r="AJ147" s="40"/>
      <c r="AK147" s="40">
        <v>1</v>
      </c>
      <c r="AL147" s="40"/>
      <c r="AM147" s="40"/>
      <c r="AN147" s="40">
        <v>2</v>
      </c>
      <c r="AO147" s="40"/>
      <c r="AP147" s="40">
        <v>2</v>
      </c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6"/>
      <c r="CC147" s="46"/>
      <c r="CD147" s="40"/>
      <c r="CE147" s="40"/>
      <c r="CF147" s="40"/>
      <c r="CG147" s="40"/>
      <c r="CH147" s="40"/>
      <c r="CI147" s="47"/>
      <c r="CJ147" s="47">
        <v>2</v>
      </c>
      <c r="CK147" s="48"/>
    </row>
    <row r="148" spans="1:99">
      <c r="A148" s="61">
        <v>145</v>
      </c>
      <c r="B148" s="66" t="s">
        <v>392</v>
      </c>
      <c r="C148" s="41" t="s">
        <v>1918</v>
      </c>
      <c r="D148" s="42" t="s">
        <v>137</v>
      </c>
      <c r="E148" s="37">
        <f t="shared" si="4"/>
        <v>18</v>
      </c>
      <c r="F148" s="73">
        <f>IF(B148="東京･関東",IFERROR(SUMIFS(東北!$E$4:$E$1007,東北!$B$4:$B$1007,B148,東北!$D$4:$D$1007,D148)+SUMIFS(中･北!$E$4:$E$1149,中･北!$B$4:$B$1149,B148,中･北!$D$4:$D$1149,D148)+SUMIFS(九･沖!$E$4:$E$1004,九･沖!$B$4:$B$1004,B148,九･沖!$D$4:$D$1004,D148),""),"")</f>
        <v>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>
        <v>1</v>
      </c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>
        <v>1</v>
      </c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43"/>
      <c r="CC148" s="43"/>
      <c r="CD148" s="37"/>
      <c r="CE148" s="37"/>
      <c r="CF148" s="37"/>
      <c r="CG148" s="37"/>
      <c r="CH148" s="37">
        <v>2</v>
      </c>
      <c r="CI148" s="44">
        <v>6</v>
      </c>
      <c r="CJ148" s="44">
        <v>2</v>
      </c>
      <c r="CK148" s="45">
        <v>6</v>
      </c>
    </row>
    <row r="149" spans="1:99">
      <c r="A149" s="61">
        <v>146</v>
      </c>
      <c r="B149" s="66" t="s">
        <v>392</v>
      </c>
      <c r="C149" s="39" t="s">
        <v>1918</v>
      </c>
      <c r="D149" s="38" t="s">
        <v>207</v>
      </c>
      <c r="E149" s="40">
        <f t="shared" si="4"/>
        <v>18</v>
      </c>
      <c r="F149" s="74">
        <f>IF(B149="東京･関東",IFERROR(SUMIFS(東北!$E$4:$E$1007,東北!$B$4:$B$1007,B149,東北!$D$4:$D$1007,D149)+SUMIFS(中･北!$E$4:$E$1149,中･北!$B$4:$B$1149,B149,中･北!$D$4:$D$1149,D149)+SUMIFS(九･沖!$E$4:$E$1004,九･沖!$B$4:$B$1004,B149,九･沖!$D$4:$D$1004,D149),""),"")</f>
        <v>0</v>
      </c>
      <c r="G149" s="40">
        <v>2</v>
      </c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>
        <v>4</v>
      </c>
      <c r="AN149" s="40">
        <v>1</v>
      </c>
      <c r="AO149" s="40"/>
      <c r="AP149" s="40"/>
      <c r="AQ149" s="40"/>
      <c r="AR149" s="40">
        <v>2</v>
      </c>
      <c r="AS149" s="40">
        <v>1</v>
      </c>
      <c r="AT149" s="40">
        <v>1</v>
      </c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>
        <v>3</v>
      </c>
      <c r="CA149" s="40"/>
      <c r="CB149" s="46"/>
      <c r="CC149" s="46"/>
      <c r="CD149" s="40"/>
      <c r="CE149" s="40"/>
      <c r="CF149" s="40"/>
      <c r="CG149" s="40"/>
      <c r="CH149" s="40"/>
      <c r="CI149" s="47"/>
      <c r="CJ149" s="47">
        <v>2</v>
      </c>
      <c r="CK149" s="48">
        <v>2</v>
      </c>
    </row>
    <row r="150" spans="1:99">
      <c r="A150" s="61">
        <v>147</v>
      </c>
      <c r="B150" s="66" t="s">
        <v>392</v>
      </c>
      <c r="C150" s="41" t="s">
        <v>1918</v>
      </c>
      <c r="D150" s="42" t="s">
        <v>157</v>
      </c>
      <c r="E150" s="37">
        <f t="shared" si="4"/>
        <v>17</v>
      </c>
      <c r="F150" s="73">
        <f>IF(B150="東京･関東",IFERROR(SUMIFS(東北!$E$4:$E$1007,東北!$B$4:$B$1007,B150,東北!$D$4:$D$1007,D150)+SUMIFS(中･北!$E$4:$E$1149,中･北!$B$4:$B$1149,B150,中･北!$D$4:$D$1149,D150)+SUMIFS(九･沖!$E$4:$E$1004,九･沖!$B$4:$B$1004,B150,九･沖!$D$4:$D$1004,D150),""),"")</f>
        <v>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>
        <v>3</v>
      </c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>
        <v>5</v>
      </c>
      <c r="BD150" s="37"/>
      <c r="BE150" s="37"/>
      <c r="BF150" s="37"/>
      <c r="BG150" s="37">
        <v>1</v>
      </c>
      <c r="BH150" s="37"/>
      <c r="BI150" s="37"/>
      <c r="BJ150" s="37"/>
      <c r="BK150" s="37"/>
      <c r="BL150" s="37"/>
      <c r="BM150" s="37"/>
      <c r="BN150" s="37"/>
      <c r="BO150" s="37"/>
      <c r="BP150" s="37">
        <v>1</v>
      </c>
      <c r="BQ150" s="37"/>
      <c r="BR150" s="37"/>
      <c r="BS150" s="37"/>
      <c r="BT150" s="37"/>
      <c r="BU150" s="37"/>
      <c r="BV150" s="37"/>
      <c r="BW150" s="37"/>
      <c r="BX150" s="37">
        <v>3</v>
      </c>
      <c r="BY150" s="37"/>
      <c r="BZ150" s="37"/>
      <c r="CA150" s="37"/>
      <c r="CB150" s="43"/>
      <c r="CC150" s="43"/>
      <c r="CD150" s="37"/>
      <c r="CE150" s="37"/>
      <c r="CF150" s="37"/>
      <c r="CG150" s="37"/>
      <c r="CH150" s="37"/>
      <c r="CI150" s="44"/>
      <c r="CJ150" s="44">
        <v>4</v>
      </c>
      <c r="CK150" s="45"/>
    </row>
    <row r="151" spans="1:99">
      <c r="A151" s="61">
        <v>148</v>
      </c>
      <c r="B151" s="66" t="s">
        <v>392</v>
      </c>
      <c r="C151" s="39" t="s">
        <v>1918</v>
      </c>
      <c r="D151" s="38" t="s">
        <v>1646</v>
      </c>
      <c r="E151" s="40">
        <f t="shared" si="4"/>
        <v>17</v>
      </c>
      <c r="F151" s="74">
        <f>IF(B151="東京･関東",IFERROR(SUMIFS(東北!$E$4:$E$1007,東北!$B$4:$B$1007,B151,東北!$D$4:$D$1007,D151)+SUMIFS(中･北!$E$4:$E$1149,中･北!$B$4:$B$1149,B151,中･北!$D$4:$D$1149,D151)+SUMIFS(九･沖!$E$4:$E$1004,九･沖!$B$4:$B$1004,B151,九･沖!$D$4:$D$1004,D151),""),"")</f>
        <v>0</v>
      </c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>
        <v>2</v>
      </c>
      <c r="R151" s="40"/>
      <c r="S151" s="40">
        <v>4</v>
      </c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>
        <v>3</v>
      </c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>
        <v>1</v>
      </c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6"/>
      <c r="CC151" s="46"/>
      <c r="CD151" s="40"/>
      <c r="CE151" s="40">
        <v>1</v>
      </c>
      <c r="CF151" s="40">
        <v>1</v>
      </c>
      <c r="CG151" s="40">
        <v>1</v>
      </c>
      <c r="CH151" s="40"/>
      <c r="CI151" s="47"/>
      <c r="CJ151" s="47"/>
      <c r="CK151" s="48">
        <v>4</v>
      </c>
    </row>
    <row r="152" spans="1:99">
      <c r="A152" s="61">
        <v>149</v>
      </c>
      <c r="B152" s="66" t="s">
        <v>392</v>
      </c>
      <c r="C152" s="41" t="s">
        <v>1918</v>
      </c>
      <c r="D152" s="42" t="s">
        <v>167</v>
      </c>
      <c r="E152" s="37">
        <f t="shared" si="4"/>
        <v>17</v>
      </c>
      <c r="F152" s="73">
        <f>IF(B152="東京･関東",IFERROR(SUMIFS(東北!$E$4:$E$1007,東北!$B$4:$B$1007,B152,東北!$D$4:$D$1007,D152)+SUMIFS(中･北!$E$4:$E$1149,中･北!$B$4:$B$1149,B152,中･北!$D$4:$D$1149,D152)+SUMIFS(九･沖!$E$4:$E$1004,九･沖!$B$4:$B$1004,B152,九･沖!$D$4:$D$1004,D152),""),"")</f>
        <v>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>
        <v>1</v>
      </c>
      <c r="BS152" s="37"/>
      <c r="BT152" s="37"/>
      <c r="BU152" s="37">
        <v>1</v>
      </c>
      <c r="BV152" s="37"/>
      <c r="BW152" s="37"/>
      <c r="BX152" s="37"/>
      <c r="BY152" s="37"/>
      <c r="BZ152" s="37">
        <v>1</v>
      </c>
      <c r="CA152" s="37"/>
      <c r="CB152" s="43"/>
      <c r="CC152" s="43"/>
      <c r="CD152" s="37"/>
      <c r="CE152" s="37"/>
      <c r="CF152" s="37"/>
      <c r="CG152" s="37"/>
      <c r="CH152" s="37">
        <v>10</v>
      </c>
      <c r="CI152" s="44">
        <v>2</v>
      </c>
      <c r="CJ152" s="44">
        <v>2</v>
      </c>
      <c r="CK152" s="45"/>
    </row>
    <row r="153" spans="1:99">
      <c r="A153" s="61">
        <v>150</v>
      </c>
      <c r="B153" s="66" t="s">
        <v>392</v>
      </c>
      <c r="C153" s="39" t="s">
        <v>1918</v>
      </c>
      <c r="D153" s="38" t="s">
        <v>184</v>
      </c>
      <c r="E153" s="40">
        <f t="shared" si="4"/>
        <v>17</v>
      </c>
      <c r="F153" s="74">
        <f>IF(B153="東京･関東",IFERROR(SUMIFS(東北!$E$4:$E$1007,東北!$B$4:$B$1007,B153,東北!$D$4:$D$1007,D153)+SUMIFS(中･北!$E$4:$E$1149,中･北!$B$4:$B$1149,B153,中･北!$D$4:$D$1149,D153)+SUMIFS(九･沖!$E$4:$E$1004,九･沖!$B$4:$B$1004,B153,九･沖!$D$4:$D$1004,D153),""),"")</f>
        <v>2</v>
      </c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>
        <v>1</v>
      </c>
      <c r="V153" s="40"/>
      <c r="W153" s="40"/>
      <c r="X153" s="40"/>
      <c r="Y153" s="40"/>
      <c r="Z153" s="40">
        <v>1</v>
      </c>
      <c r="AA153" s="40"/>
      <c r="AB153" s="40"/>
      <c r="AC153" s="40"/>
      <c r="AD153" s="40">
        <v>2</v>
      </c>
      <c r="AE153" s="40">
        <v>2</v>
      </c>
      <c r="AF153" s="40">
        <v>1</v>
      </c>
      <c r="AG153" s="40"/>
      <c r="AH153" s="40"/>
      <c r="AI153" s="40"/>
      <c r="AJ153" s="40">
        <v>1</v>
      </c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>
        <v>3</v>
      </c>
      <c r="BT153" s="40"/>
      <c r="BU153" s="40"/>
      <c r="BV153" s="40"/>
      <c r="BW153" s="40"/>
      <c r="BX153" s="40"/>
      <c r="BY153" s="40"/>
      <c r="BZ153" s="40"/>
      <c r="CA153" s="40"/>
      <c r="CB153" s="46"/>
      <c r="CC153" s="46"/>
      <c r="CD153" s="40"/>
      <c r="CE153" s="40"/>
      <c r="CF153" s="40"/>
      <c r="CG153" s="40"/>
      <c r="CH153" s="40"/>
      <c r="CI153" s="47"/>
      <c r="CJ153" s="47"/>
      <c r="CK153" s="48">
        <v>4</v>
      </c>
      <c r="CL153" s="6"/>
      <c r="CM153" s="6"/>
      <c r="CN153" s="5"/>
      <c r="CO153" s="5"/>
      <c r="CP153" s="5"/>
      <c r="CQ153" s="5"/>
      <c r="CR153" s="5"/>
      <c r="CS153" s="5"/>
      <c r="CT153" s="5"/>
      <c r="CU153" s="5"/>
    </row>
    <row r="154" spans="1:99">
      <c r="A154" s="61">
        <v>151</v>
      </c>
      <c r="B154" s="66" t="s">
        <v>392</v>
      </c>
      <c r="C154" s="41" t="s">
        <v>1918</v>
      </c>
      <c r="D154" s="42" t="s">
        <v>1647</v>
      </c>
      <c r="E154" s="37">
        <f t="shared" si="4"/>
        <v>16</v>
      </c>
      <c r="F154" s="73">
        <f>IF(B154="東京･関東",IFERROR(SUMIFS(東北!$E$4:$E$1007,東北!$B$4:$B$1007,B154,東北!$D$4:$D$1007,D154)+SUMIFS(中･北!$E$4:$E$1149,中･北!$B$4:$B$1149,B154,中･北!$D$4:$D$1149,D154)+SUMIFS(九･沖!$E$4:$E$1004,九･沖!$B$4:$B$1004,B154,九･沖!$D$4:$D$1004,D154),""),"")</f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>
        <v>1</v>
      </c>
      <c r="AM154" s="37">
        <v>3</v>
      </c>
      <c r="AN154" s="37">
        <v>1</v>
      </c>
      <c r="AO154" s="37"/>
      <c r="AP154" s="37"/>
      <c r="AQ154" s="37">
        <v>1</v>
      </c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43"/>
      <c r="CC154" s="43"/>
      <c r="CD154" s="37"/>
      <c r="CE154" s="37"/>
      <c r="CF154" s="37"/>
      <c r="CG154" s="37"/>
      <c r="CH154" s="37"/>
      <c r="CI154" s="44">
        <v>6</v>
      </c>
      <c r="CJ154" s="44">
        <v>4</v>
      </c>
      <c r="CK154" s="45"/>
      <c r="CL154" s="5"/>
      <c r="CM154" s="5"/>
      <c r="CN154" s="5"/>
      <c r="CO154" s="5"/>
      <c r="CP154" s="5"/>
      <c r="CQ154" s="5"/>
      <c r="CR154" s="5"/>
      <c r="CS154" s="5"/>
      <c r="CT154" s="5"/>
      <c r="CU154" s="5"/>
    </row>
    <row r="155" spans="1:99">
      <c r="A155" s="61">
        <v>152</v>
      </c>
      <c r="B155" s="66" t="s">
        <v>392</v>
      </c>
      <c r="C155" s="39" t="s">
        <v>1918</v>
      </c>
      <c r="D155" s="38" t="s">
        <v>172</v>
      </c>
      <c r="E155" s="40">
        <f t="shared" si="4"/>
        <v>15</v>
      </c>
      <c r="F155" s="74">
        <f>IF(B155="東京･関東",IFERROR(SUMIFS(東北!$E$4:$E$1007,東北!$B$4:$B$1007,B155,東北!$D$4:$D$1007,D155)+SUMIFS(中･北!$E$4:$E$1149,中･北!$B$4:$B$1149,B155,中･北!$D$4:$D$1149,D155)+SUMIFS(九･沖!$E$4:$E$1004,九･沖!$B$4:$B$1004,B155,九･沖!$D$4:$D$1004,D155),""),"")</f>
        <v>0</v>
      </c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>
        <v>3</v>
      </c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6"/>
      <c r="CC155" s="46"/>
      <c r="CD155" s="40"/>
      <c r="CE155" s="40"/>
      <c r="CF155" s="40"/>
      <c r="CG155" s="40"/>
      <c r="CH155" s="40"/>
      <c r="CI155" s="47"/>
      <c r="CJ155" s="47">
        <v>6</v>
      </c>
      <c r="CK155" s="48">
        <v>6</v>
      </c>
      <c r="CL155" s="5"/>
      <c r="CM155" s="5"/>
      <c r="CN155" s="5"/>
      <c r="CO155" s="5"/>
      <c r="CP155" s="5"/>
      <c r="CQ155" s="5"/>
      <c r="CR155" s="5"/>
      <c r="CS155" s="5"/>
      <c r="CT155" s="5"/>
      <c r="CU155" s="5"/>
    </row>
    <row r="156" spans="1:99">
      <c r="A156" s="61">
        <v>153</v>
      </c>
      <c r="B156" s="66" t="s">
        <v>392</v>
      </c>
      <c r="C156" s="41" t="s">
        <v>1918</v>
      </c>
      <c r="D156" s="42" t="s">
        <v>150</v>
      </c>
      <c r="E156" s="37">
        <f t="shared" si="4"/>
        <v>15</v>
      </c>
      <c r="F156" s="73">
        <f>IF(B156="東京･関東",IFERROR(SUMIFS(東北!$E$4:$E$1007,東北!$B$4:$B$1007,B156,東北!$D$4:$D$1007,D156)+SUMIFS(中･北!$E$4:$E$1149,中･北!$B$4:$B$1149,B156,中･北!$D$4:$D$1149,D156)+SUMIFS(九･沖!$E$4:$E$1004,九･沖!$B$4:$B$1004,B156,九･沖!$D$4:$D$1004,D156),""),"")</f>
        <v>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>
        <v>1</v>
      </c>
      <c r="AT156" s="37"/>
      <c r="AU156" s="37">
        <v>1</v>
      </c>
      <c r="AV156" s="37"/>
      <c r="AW156" s="37"/>
      <c r="AX156" s="37">
        <v>1</v>
      </c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>
        <v>1</v>
      </c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>
        <v>5</v>
      </c>
      <c r="CB156" s="43"/>
      <c r="CC156" s="43"/>
      <c r="CD156" s="37"/>
      <c r="CE156" s="37"/>
      <c r="CF156" s="37"/>
      <c r="CG156" s="37"/>
      <c r="CH156" s="37"/>
      <c r="CI156" s="44">
        <v>2</v>
      </c>
      <c r="CJ156" s="44">
        <v>2</v>
      </c>
      <c r="CK156" s="45">
        <v>2</v>
      </c>
      <c r="CL156" s="5"/>
      <c r="CM156" s="5"/>
      <c r="CN156" s="5"/>
      <c r="CO156" s="5"/>
      <c r="CP156" s="5"/>
      <c r="CQ156" s="5"/>
      <c r="CR156" s="5"/>
      <c r="CS156" s="5"/>
      <c r="CT156" s="5"/>
      <c r="CU156" s="5"/>
    </row>
    <row r="157" spans="1:99">
      <c r="A157" s="61">
        <v>154</v>
      </c>
      <c r="B157" s="66" t="s">
        <v>392</v>
      </c>
      <c r="C157" s="39" t="s">
        <v>1918</v>
      </c>
      <c r="D157" s="38" t="s">
        <v>1648</v>
      </c>
      <c r="E157" s="40">
        <f t="shared" si="4"/>
        <v>15</v>
      </c>
      <c r="F157" s="74">
        <f>IF(B157="東京･関東",IFERROR(SUMIFS(東北!$E$4:$E$1007,東北!$B$4:$B$1007,B157,東北!$D$4:$D$1007,D157)+SUMIFS(中･北!$E$4:$E$1149,中･北!$B$4:$B$1149,B157,中･北!$D$4:$D$1149,D157)+SUMIFS(九･沖!$E$4:$E$1004,九･沖!$B$4:$B$1004,B157,九･沖!$D$4:$D$1004,D157),""),"")</f>
        <v>2</v>
      </c>
      <c r="G157" s="40">
        <v>1</v>
      </c>
      <c r="H157" s="40">
        <v>1</v>
      </c>
      <c r="I157" s="40"/>
      <c r="J157" s="40"/>
      <c r="K157" s="40">
        <v>1</v>
      </c>
      <c r="L157" s="40"/>
      <c r="M157" s="40">
        <v>1</v>
      </c>
      <c r="N157" s="40">
        <v>1</v>
      </c>
      <c r="O157" s="40">
        <v>1</v>
      </c>
      <c r="P157" s="40"/>
      <c r="Q157" s="40"/>
      <c r="R157" s="40"/>
      <c r="S157" s="40">
        <v>1</v>
      </c>
      <c r="T157" s="40">
        <v>1</v>
      </c>
      <c r="U157" s="40">
        <v>1</v>
      </c>
      <c r="V157" s="40"/>
      <c r="W157" s="40"/>
      <c r="X157" s="40"/>
      <c r="Y157" s="40"/>
      <c r="Z157" s="40"/>
      <c r="AA157" s="40"/>
      <c r="AB157" s="40"/>
      <c r="AC157" s="40"/>
      <c r="AD157" s="40">
        <v>1</v>
      </c>
      <c r="AE157" s="40">
        <v>2</v>
      </c>
      <c r="AF157" s="40">
        <v>1</v>
      </c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6"/>
      <c r="CC157" s="46"/>
      <c r="CD157" s="40"/>
      <c r="CE157" s="40"/>
      <c r="CF157" s="40"/>
      <c r="CG157" s="40"/>
      <c r="CH157" s="40"/>
      <c r="CI157" s="47"/>
      <c r="CJ157" s="47"/>
      <c r="CK157" s="48"/>
      <c r="CL157" s="5"/>
      <c r="CM157" s="5"/>
      <c r="CN157" s="5"/>
      <c r="CO157" s="5"/>
      <c r="CP157" s="5"/>
      <c r="CQ157" s="5"/>
      <c r="CR157" s="5"/>
      <c r="CS157" s="5"/>
      <c r="CT157" s="5"/>
      <c r="CU157" s="5"/>
    </row>
    <row r="158" spans="1:99">
      <c r="A158" s="61">
        <v>155</v>
      </c>
      <c r="B158" s="66" t="s">
        <v>392</v>
      </c>
      <c r="C158" s="41" t="s">
        <v>1918</v>
      </c>
      <c r="D158" s="42" t="s">
        <v>191</v>
      </c>
      <c r="E158" s="37">
        <f t="shared" si="4"/>
        <v>14</v>
      </c>
      <c r="F158" s="73">
        <f>IF(B158="東京･関東",IFERROR(SUMIFS(東北!$E$4:$E$1007,東北!$B$4:$B$1007,B158,東北!$D$4:$D$1007,D158)+SUMIFS(中･北!$E$4:$E$1149,中･北!$B$4:$B$1149,B158,中･北!$D$4:$D$1149,D158)+SUMIFS(九･沖!$E$4:$E$1004,九･沖!$B$4:$B$1004,B158,九･沖!$D$4:$D$1004,D158),""),"")</f>
        <v>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>
        <v>1</v>
      </c>
      <c r="AD158" s="37"/>
      <c r="AE158" s="37"/>
      <c r="AF158" s="37">
        <v>1</v>
      </c>
      <c r="AG158" s="37"/>
      <c r="AH158" s="37"/>
      <c r="AI158" s="37">
        <v>1</v>
      </c>
      <c r="AJ158" s="37"/>
      <c r="AK158" s="37">
        <v>1</v>
      </c>
      <c r="AL158" s="37"/>
      <c r="AM158" s="37"/>
      <c r="AN158" s="37"/>
      <c r="AO158" s="37">
        <v>1</v>
      </c>
      <c r="AP158" s="37"/>
      <c r="AQ158" s="37"/>
      <c r="AR158" s="37">
        <v>1</v>
      </c>
      <c r="AS158" s="37">
        <v>1</v>
      </c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>
        <v>1</v>
      </c>
      <c r="BY158" s="37">
        <v>1</v>
      </c>
      <c r="BZ158" s="37"/>
      <c r="CA158" s="37"/>
      <c r="CB158" s="43">
        <v>3</v>
      </c>
      <c r="CC158" s="43"/>
      <c r="CD158" s="37"/>
      <c r="CE158" s="37"/>
      <c r="CF158" s="37"/>
      <c r="CG158" s="37"/>
      <c r="CH158" s="37"/>
      <c r="CI158" s="44"/>
      <c r="CJ158" s="44">
        <v>2</v>
      </c>
      <c r="CK158" s="45"/>
      <c r="CL158" s="5"/>
      <c r="CM158" s="5"/>
      <c r="CN158" s="5"/>
      <c r="CO158" s="5"/>
      <c r="CP158" s="5"/>
      <c r="CQ158" s="5"/>
      <c r="CR158" s="5"/>
      <c r="CS158" s="5"/>
      <c r="CT158" s="5"/>
      <c r="CU158" s="5"/>
    </row>
    <row r="159" spans="1:99">
      <c r="A159" s="61">
        <v>156</v>
      </c>
      <c r="B159" s="66" t="s">
        <v>392</v>
      </c>
      <c r="C159" s="39" t="s">
        <v>1918</v>
      </c>
      <c r="D159" s="38" t="s">
        <v>206</v>
      </c>
      <c r="E159" s="40">
        <f t="shared" si="4"/>
        <v>14</v>
      </c>
      <c r="F159" s="74">
        <f>IF(B159="東京･関東",IFERROR(SUMIFS(東北!$E$4:$E$1007,東北!$B$4:$B$1007,B159,東北!$D$4:$D$1007,D159)+SUMIFS(中･北!$E$4:$E$1149,中･北!$B$4:$B$1149,B159,中･北!$D$4:$D$1149,D159)+SUMIFS(九･沖!$E$4:$E$1004,九･沖!$B$4:$B$1004,B159,九･沖!$D$4:$D$1004,D159),""),"")</f>
        <v>0</v>
      </c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>
        <v>2</v>
      </c>
      <c r="AS159" s="40">
        <v>2</v>
      </c>
      <c r="AT159" s="40">
        <v>2</v>
      </c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6"/>
      <c r="CC159" s="46"/>
      <c r="CD159" s="40"/>
      <c r="CE159" s="40"/>
      <c r="CF159" s="40"/>
      <c r="CG159" s="40"/>
      <c r="CH159" s="40">
        <v>8</v>
      </c>
      <c r="CI159" s="47"/>
      <c r="CJ159" s="47"/>
      <c r="CK159" s="48"/>
      <c r="CL159" s="5"/>
      <c r="CM159" s="5"/>
      <c r="CN159" s="5"/>
      <c r="CO159" s="5"/>
      <c r="CP159" s="5"/>
      <c r="CQ159" s="5"/>
      <c r="CR159" s="5"/>
      <c r="CS159" s="5"/>
      <c r="CT159" s="5"/>
      <c r="CU159" s="5"/>
    </row>
    <row r="160" spans="1:99">
      <c r="A160" s="61">
        <v>157</v>
      </c>
      <c r="B160" s="66" t="s">
        <v>392</v>
      </c>
      <c r="C160" s="41" t="s">
        <v>1918</v>
      </c>
      <c r="D160" s="42" t="s">
        <v>1649</v>
      </c>
      <c r="E160" s="37">
        <f t="shared" si="4"/>
        <v>14</v>
      </c>
      <c r="F160" s="73">
        <f>IF(B160="東京･関東",IFERROR(SUMIFS(東北!$E$4:$E$1007,東北!$B$4:$B$1007,B160,東北!$D$4:$D$1007,D160)+SUMIFS(中･北!$E$4:$E$1149,中･北!$B$4:$B$1149,B160,中･北!$D$4:$D$1149,D160)+SUMIFS(九･沖!$E$4:$E$1004,九･沖!$B$4:$B$1004,B160,九･沖!$D$4:$D$1004,D160),""),"")</f>
        <v>0</v>
      </c>
      <c r="G160" s="37"/>
      <c r="H160" s="37"/>
      <c r="I160" s="37">
        <v>1</v>
      </c>
      <c r="J160" s="37"/>
      <c r="K160" s="37">
        <v>1</v>
      </c>
      <c r="L160" s="37">
        <v>1</v>
      </c>
      <c r="M160" s="37">
        <v>1</v>
      </c>
      <c r="N160" s="37">
        <v>2</v>
      </c>
      <c r="O160" s="37">
        <v>1</v>
      </c>
      <c r="P160" s="37">
        <v>1</v>
      </c>
      <c r="Q160" s="37"/>
      <c r="R160" s="37">
        <v>1</v>
      </c>
      <c r="S160" s="37">
        <v>2</v>
      </c>
      <c r="T160" s="37">
        <v>2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>
        <v>1</v>
      </c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43"/>
      <c r="CC160" s="43"/>
      <c r="CD160" s="37"/>
      <c r="CE160" s="37"/>
      <c r="CF160" s="37"/>
      <c r="CG160" s="37"/>
      <c r="CH160" s="37"/>
      <c r="CI160" s="44"/>
      <c r="CJ160" s="44"/>
      <c r="CK160" s="45"/>
      <c r="CL160" s="5"/>
      <c r="CM160" s="5"/>
      <c r="CN160" s="5"/>
      <c r="CO160" s="5"/>
      <c r="CP160" s="5"/>
      <c r="CQ160" s="5"/>
      <c r="CR160" s="5"/>
      <c r="CS160" s="5"/>
      <c r="CT160" s="5"/>
      <c r="CU160" s="5"/>
    </row>
    <row r="161" spans="1:99">
      <c r="A161" s="61">
        <v>158</v>
      </c>
      <c r="B161" s="66" t="s">
        <v>392</v>
      </c>
      <c r="C161" s="39" t="s">
        <v>1918</v>
      </c>
      <c r="D161" s="38" t="s">
        <v>1650</v>
      </c>
      <c r="E161" s="40">
        <f t="shared" si="4"/>
        <v>14</v>
      </c>
      <c r="F161" s="74">
        <f>IF(B161="東京･関東",IFERROR(SUMIFS(東北!$E$4:$E$1007,東北!$B$4:$B$1007,B161,東北!$D$4:$D$1007,D161)+SUMIFS(中･北!$E$4:$E$1149,中･北!$B$4:$B$1149,B161,中･北!$D$4:$D$1149,D161)+SUMIFS(九･沖!$E$4:$E$1004,九･沖!$B$4:$B$1004,B161,九･沖!$D$4:$D$1004,D161),""),"")</f>
        <v>0</v>
      </c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6"/>
      <c r="CC161" s="46"/>
      <c r="CD161" s="40"/>
      <c r="CE161" s="40"/>
      <c r="CF161" s="40"/>
      <c r="CG161" s="40"/>
      <c r="CH161" s="40">
        <v>4</v>
      </c>
      <c r="CI161" s="47">
        <v>2</v>
      </c>
      <c r="CJ161" s="47">
        <v>2</v>
      </c>
      <c r="CK161" s="48">
        <v>6</v>
      </c>
      <c r="CL161" s="5"/>
      <c r="CM161" s="5"/>
      <c r="CN161" s="5"/>
      <c r="CO161" s="5"/>
      <c r="CP161" s="5"/>
      <c r="CQ161" s="5"/>
      <c r="CR161" s="5"/>
      <c r="CS161" s="5"/>
      <c r="CT161" s="5"/>
      <c r="CU161" s="5"/>
    </row>
    <row r="162" spans="1:99">
      <c r="A162" s="61">
        <v>159</v>
      </c>
      <c r="B162" s="66" t="s">
        <v>392</v>
      </c>
      <c r="C162" s="41" t="s">
        <v>1918</v>
      </c>
      <c r="D162" s="42" t="s">
        <v>1651</v>
      </c>
      <c r="E162" s="37">
        <f t="shared" si="4"/>
        <v>14</v>
      </c>
      <c r="F162" s="73">
        <f>IF(B162="東京･関東",IFERROR(SUMIFS(東北!$E$4:$E$1007,東北!$B$4:$B$1007,B162,東北!$D$4:$D$1007,D162)+SUMIFS(中･北!$E$4:$E$1149,中･北!$B$4:$B$1149,B162,中･北!$D$4:$D$1149,D162)+SUMIFS(九･沖!$E$4:$E$1004,九･沖!$B$4:$B$1004,B162,九･沖!$D$4:$D$1004,D162),""),"")</f>
        <v>2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>
        <v>1</v>
      </c>
      <c r="AO162" s="37"/>
      <c r="AP162" s="37"/>
      <c r="AQ162" s="37"/>
      <c r="AR162" s="37">
        <v>1</v>
      </c>
      <c r="AS162" s="37">
        <v>2</v>
      </c>
      <c r="AT162" s="37">
        <v>2</v>
      </c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43"/>
      <c r="CC162" s="43"/>
      <c r="CD162" s="37"/>
      <c r="CE162" s="37"/>
      <c r="CF162" s="37"/>
      <c r="CG162" s="37"/>
      <c r="CH162" s="37"/>
      <c r="CI162" s="44">
        <v>2</v>
      </c>
      <c r="CJ162" s="44"/>
      <c r="CK162" s="45">
        <v>4</v>
      </c>
      <c r="CL162" s="5"/>
      <c r="CM162" s="5"/>
      <c r="CN162" s="5"/>
      <c r="CO162" s="5"/>
      <c r="CP162" s="5"/>
      <c r="CQ162" s="5"/>
      <c r="CR162" s="5"/>
      <c r="CS162" s="5"/>
      <c r="CT162" s="5"/>
      <c r="CU162" s="5"/>
    </row>
    <row r="163" spans="1:99">
      <c r="A163" s="61">
        <v>160</v>
      </c>
      <c r="B163" s="66" t="s">
        <v>392</v>
      </c>
      <c r="C163" s="39" t="s">
        <v>1918</v>
      </c>
      <c r="D163" s="38" t="s">
        <v>1652</v>
      </c>
      <c r="E163" s="40">
        <f t="shared" si="4"/>
        <v>14</v>
      </c>
      <c r="F163" s="74">
        <f>IF(B163="東京･関東",IFERROR(SUMIFS(東北!$E$4:$E$1007,東北!$B$4:$B$1007,B163,東北!$D$4:$D$1007,D163)+SUMIFS(中･北!$E$4:$E$1149,中･北!$B$4:$B$1149,B163,中･北!$D$4:$D$1149,D163)+SUMIFS(九･沖!$E$4:$E$1004,九･沖!$B$4:$B$1004,B163,九･沖!$D$4:$D$1004,D163),""),"")</f>
        <v>11</v>
      </c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>
        <v>1</v>
      </c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6"/>
      <c r="CC163" s="46"/>
      <c r="CD163" s="40"/>
      <c r="CE163" s="40"/>
      <c r="CF163" s="40"/>
      <c r="CG163" s="40"/>
      <c r="CH163" s="40"/>
      <c r="CI163" s="47"/>
      <c r="CJ163" s="47">
        <v>2</v>
      </c>
      <c r="CK163" s="48"/>
      <c r="CL163" s="5"/>
      <c r="CM163" s="5"/>
      <c r="CN163" s="5"/>
      <c r="CO163" s="5"/>
      <c r="CP163" s="5"/>
      <c r="CQ163" s="5"/>
      <c r="CR163" s="5"/>
      <c r="CS163" s="5"/>
      <c r="CT163" s="5"/>
      <c r="CU163" s="5"/>
    </row>
    <row r="164" spans="1:99">
      <c r="A164" s="61">
        <v>161</v>
      </c>
      <c r="B164" s="66" t="s">
        <v>392</v>
      </c>
      <c r="C164" s="41" t="s">
        <v>1918</v>
      </c>
      <c r="D164" s="42" t="s">
        <v>1653</v>
      </c>
      <c r="E164" s="37">
        <f t="shared" si="4"/>
        <v>13</v>
      </c>
      <c r="F164" s="73">
        <f>IF(B164="東京･関東",IFERROR(SUMIFS(東北!$E$4:$E$1007,東北!$B$4:$B$1007,B164,東北!$D$4:$D$1007,D164)+SUMIFS(中･北!$E$4:$E$1149,中･北!$B$4:$B$1149,B164,中･北!$D$4:$D$1149,D164)+SUMIFS(九･沖!$E$4:$E$1004,九･沖!$B$4:$B$1004,B164,九･沖!$D$4:$D$1004,D164),""),"")</f>
        <v>0</v>
      </c>
      <c r="G164" s="37"/>
      <c r="H164" s="37"/>
      <c r="I164" s="37"/>
      <c r="J164" s="37"/>
      <c r="K164" s="37"/>
      <c r="L164" s="37"/>
      <c r="M164" s="37"/>
      <c r="N164" s="37">
        <v>1</v>
      </c>
      <c r="O164" s="37">
        <v>2</v>
      </c>
      <c r="P164" s="37"/>
      <c r="Q164" s="37"/>
      <c r="R164" s="37"/>
      <c r="S164" s="37">
        <v>5</v>
      </c>
      <c r="T164" s="37">
        <v>2</v>
      </c>
      <c r="U164" s="37"/>
      <c r="V164" s="37">
        <v>1</v>
      </c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>
        <v>1</v>
      </c>
      <c r="BS164" s="37"/>
      <c r="BT164" s="37"/>
      <c r="BU164" s="37"/>
      <c r="BV164" s="37"/>
      <c r="BW164" s="37">
        <v>1</v>
      </c>
      <c r="BX164" s="37"/>
      <c r="BY164" s="37"/>
      <c r="BZ164" s="37"/>
      <c r="CA164" s="37"/>
      <c r="CB164" s="43"/>
      <c r="CC164" s="43"/>
      <c r="CD164" s="37"/>
      <c r="CE164" s="37"/>
      <c r="CF164" s="37"/>
      <c r="CG164" s="37"/>
      <c r="CH164" s="37"/>
      <c r="CI164" s="44"/>
      <c r="CJ164" s="44"/>
      <c r="CK164" s="45"/>
      <c r="CL164" s="5"/>
      <c r="CM164" s="5"/>
      <c r="CN164" s="5"/>
      <c r="CO164" s="5"/>
      <c r="CP164" s="5"/>
      <c r="CQ164" s="5"/>
      <c r="CR164" s="5"/>
      <c r="CS164" s="5"/>
      <c r="CT164" s="5"/>
      <c r="CU164" s="5"/>
    </row>
    <row r="165" spans="1:99">
      <c r="A165" s="61">
        <v>162</v>
      </c>
      <c r="B165" s="66" t="s">
        <v>392</v>
      </c>
      <c r="C165" s="39" t="s">
        <v>1918</v>
      </c>
      <c r="D165" s="38" t="s">
        <v>1654</v>
      </c>
      <c r="E165" s="40">
        <f t="shared" si="4"/>
        <v>12</v>
      </c>
      <c r="F165" s="74">
        <f>IF(B165="東京･関東",IFERROR(SUMIFS(東北!$E$4:$E$1007,東北!$B$4:$B$1007,B165,東北!$D$4:$D$1007,D165)+SUMIFS(中･北!$E$4:$E$1149,中･北!$B$4:$B$1149,B165,中･北!$D$4:$D$1149,D165)+SUMIFS(九･沖!$E$4:$E$1004,九･沖!$B$4:$B$1004,B165,九･沖!$D$4:$D$1004,D165),""),"")</f>
        <v>0</v>
      </c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>
        <v>1</v>
      </c>
      <c r="AH165" s="40"/>
      <c r="AI165" s="40">
        <v>1</v>
      </c>
      <c r="AJ165" s="40"/>
      <c r="AK165" s="40"/>
      <c r="AL165" s="40"/>
      <c r="AM165" s="40"/>
      <c r="AN165" s="40"/>
      <c r="AO165" s="40"/>
      <c r="AP165" s="40"/>
      <c r="AQ165" s="40">
        <v>1</v>
      </c>
      <c r="AR165" s="40"/>
      <c r="AS165" s="40">
        <v>1</v>
      </c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6"/>
      <c r="CC165" s="46"/>
      <c r="CD165" s="40"/>
      <c r="CE165" s="40"/>
      <c r="CF165" s="40"/>
      <c r="CG165" s="40"/>
      <c r="CH165" s="40">
        <v>4</v>
      </c>
      <c r="CI165" s="47">
        <v>2</v>
      </c>
      <c r="CJ165" s="47">
        <v>2</v>
      </c>
      <c r="CK165" s="48"/>
      <c r="CL165" s="5"/>
      <c r="CM165" s="5"/>
      <c r="CN165" s="5"/>
      <c r="CO165" s="5"/>
      <c r="CP165" s="5"/>
      <c r="CQ165" s="5"/>
      <c r="CR165" s="5"/>
      <c r="CS165" s="5"/>
      <c r="CT165" s="5"/>
      <c r="CU165" s="5"/>
    </row>
    <row r="166" spans="1:99">
      <c r="A166" s="61">
        <v>163</v>
      </c>
      <c r="B166" s="66" t="s">
        <v>392</v>
      </c>
      <c r="C166" s="41" t="s">
        <v>1918</v>
      </c>
      <c r="D166" s="42" t="s">
        <v>1655</v>
      </c>
      <c r="E166" s="37">
        <f t="shared" si="4"/>
        <v>12</v>
      </c>
      <c r="F166" s="73">
        <f>IF(B166="東京･関東",IFERROR(SUMIFS(東北!$E$4:$E$1007,東北!$B$4:$B$1007,B166,東北!$D$4:$D$1007,D166)+SUMIFS(中･北!$E$4:$E$1149,中･北!$B$4:$B$1149,B166,中･北!$D$4:$D$1149,D166)+SUMIFS(九･沖!$E$4:$E$1004,九･沖!$B$4:$B$1004,B166,九･沖!$D$4:$D$1004,D166),""),"")</f>
        <v>0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>
        <v>2</v>
      </c>
      <c r="AG166" s="37"/>
      <c r="AH166" s="37"/>
      <c r="AI166" s="37">
        <v>2</v>
      </c>
      <c r="AJ166" s="37"/>
      <c r="AK166" s="37"/>
      <c r="AL166" s="37"/>
      <c r="AM166" s="37"/>
      <c r="AN166" s="37"/>
      <c r="AO166" s="37"/>
      <c r="AP166" s="37"/>
      <c r="AQ166" s="37"/>
      <c r="AR166" s="37"/>
      <c r="AS166" s="37">
        <v>2</v>
      </c>
      <c r="AT166" s="37">
        <v>2</v>
      </c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43"/>
      <c r="CC166" s="43"/>
      <c r="CD166" s="37"/>
      <c r="CE166" s="37"/>
      <c r="CF166" s="37"/>
      <c r="CG166" s="37"/>
      <c r="CH166" s="37">
        <v>2</v>
      </c>
      <c r="CI166" s="44"/>
      <c r="CJ166" s="44"/>
      <c r="CK166" s="45">
        <v>2</v>
      </c>
      <c r="CL166" s="5"/>
      <c r="CM166" s="5"/>
      <c r="CN166" s="5"/>
      <c r="CO166" s="5"/>
      <c r="CP166" s="5"/>
      <c r="CQ166" s="5"/>
      <c r="CR166" s="5"/>
      <c r="CS166" s="5"/>
      <c r="CT166" s="5"/>
      <c r="CU166" s="5"/>
    </row>
    <row r="167" spans="1:99">
      <c r="A167" s="61">
        <v>164</v>
      </c>
      <c r="B167" s="66" t="s">
        <v>392</v>
      </c>
      <c r="C167" s="39" t="s">
        <v>1918</v>
      </c>
      <c r="D167" s="38" t="s">
        <v>1656</v>
      </c>
      <c r="E167" s="40">
        <f t="shared" si="4"/>
        <v>12</v>
      </c>
      <c r="F167" s="74">
        <f>IF(B167="東京･関東",IFERROR(SUMIFS(東北!$E$4:$E$1007,東北!$B$4:$B$1007,B167,東北!$D$4:$D$1007,D167)+SUMIFS(中･北!$E$4:$E$1149,中･北!$B$4:$B$1149,B167,中･北!$D$4:$D$1149,D167)+SUMIFS(九･沖!$E$4:$E$1004,九･沖!$B$4:$B$1004,B167,九･沖!$D$4:$D$1004,D167),""),"")</f>
        <v>0</v>
      </c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>
        <v>7</v>
      </c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6">
        <v>5</v>
      </c>
      <c r="CC167" s="46"/>
      <c r="CD167" s="40"/>
      <c r="CE167" s="40"/>
      <c r="CF167" s="40"/>
      <c r="CG167" s="40"/>
      <c r="CH167" s="40"/>
      <c r="CI167" s="47"/>
      <c r="CJ167" s="47"/>
      <c r="CK167" s="48"/>
      <c r="CL167" s="5"/>
      <c r="CM167" s="5"/>
      <c r="CN167" s="5"/>
      <c r="CO167" s="5"/>
      <c r="CP167" s="5"/>
      <c r="CQ167" s="5"/>
      <c r="CR167" s="5"/>
      <c r="CS167" s="5"/>
      <c r="CT167" s="5"/>
      <c r="CU167" s="5"/>
    </row>
    <row r="168" spans="1:99">
      <c r="A168" s="61">
        <v>165</v>
      </c>
      <c r="B168" s="66" t="s">
        <v>392</v>
      </c>
      <c r="C168" s="41" t="s">
        <v>1918</v>
      </c>
      <c r="D168" s="42" t="s">
        <v>164</v>
      </c>
      <c r="E168" s="37">
        <f t="shared" si="4"/>
        <v>12</v>
      </c>
      <c r="F168" s="73">
        <f>IF(B168="東京･関東",IFERROR(SUMIFS(東北!$E$4:$E$1007,東北!$B$4:$B$1007,B168,東北!$D$4:$D$1007,D168)+SUMIFS(中･北!$E$4:$E$1149,中･北!$B$4:$B$1149,B168,中･北!$D$4:$D$1149,D168)+SUMIFS(九･沖!$E$4:$E$1004,九･沖!$B$4:$B$1004,B168,九･沖!$D$4:$D$1004,D168),""),"")</f>
        <v>0</v>
      </c>
      <c r="G168" s="37"/>
      <c r="H168" s="37"/>
      <c r="I168" s="37"/>
      <c r="J168" s="37"/>
      <c r="K168" s="37"/>
      <c r="L168" s="37">
        <v>1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>
        <v>1</v>
      </c>
      <c r="BO168" s="37">
        <v>1</v>
      </c>
      <c r="BP168" s="37">
        <v>1</v>
      </c>
      <c r="BQ168" s="37">
        <v>1</v>
      </c>
      <c r="BR168" s="37"/>
      <c r="BS168" s="37"/>
      <c r="BT168" s="37"/>
      <c r="BU168" s="37"/>
      <c r="BV168" s="37"/>
      <c r="BW168" s="37">
        <v>1</v>
      </c>
      <c r="BX168" s="37"/>
      <c r="BY168" s="37"/>
      <c r="BZ168" s="37"/>
      <c r="CA168" s="37"/>
      <c r="CB168" s="43"/>
      <c r="CC168" s="43"/>
      <c r="CD168" s="37"/>
      <c r="CE168" s="37"/>
      <c r="CF168" s="37"/>
      <c r="CG168" s="37"/>
      <c r="CH168" s="37">
        <v>2</v>
      </c>
      <c r="CI168" s="44">
        <v>2</v>
      </c>
      <c r="CJ168" s="44">
        <v>2</v>
      </c>
      <c r="CK168" s="45"/>
      <c r="CL168" s="5"/>
      <c r="CM168" s="5"/>
      <c r="CN168" s="5"/>
      <c r="CO168" s="5"/>
      <c r="CP168" s="5"/>
      <c r="CQ168" s="5"/>
      <c r="CR168" s="5"/>
      <c r="CS168" s="5"/>
      <c r="CT168" s="5"/>
      <c r="CU168" s="5"/>
    </row>
    <row r="169" spans="1:99">
      <c r="A169" s="61">
        <v>166</v>
      </c>
      <c r="B169" s="66" t="s">
        <v>392</v>
      </c>
      <c r="C169" s="39" t="s">
        <v>1918</v>
      </c>
      <c r="D169" s="38" t="s">
        <v>1657</v>
      </c>
      <c r="E169" s="40">
        <f t="shared" si="4"/>
        <v>12</v>
      </c>
      <c r="F169" s="74">
        <f>IF(B169="東京･関東",IFERROR(SUMIFS(東北!$E$4:$E$1007,東北!$B$4:$B$1007,B169,東北!$D$4:$D$1007,D169)+SUMIFS(中･北!$E$4:$E$1149,中･北!$B$4:$B$1149,B169,中･北!$D$4:$D$1149,D169)+SUMIFS(九･沖!$E$4:$E$1004,九･沖!$B$4:$B$1004,B169,九･沖!$D$4:$D$1004,D169),""),"")</f>
        <v>0</v>
      </c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>
        <v>1</v>
      </c>
      <c r="AH169" s="40"/>
      <c r="AI169" s="40"/>
      <c r="AJ169" s="40"/>
      <c r="AK169" s="40"/>
      <c r="AL169" s="40"/>
      <c r="AM169" s="40"/>
      <c r="AN169" s="40"/>
      <c r="AO169" s="40"/>
      <c r="AP169" s="40"/>
      <c r="AQ169" s="40">
        <v>1</v>
      </c>
      <c r="AR169" s="40">
        <v>3</v>
      </c>
      <c r="AS169" s="40"/>
      <c r="AT169" s="40">
        <v>1</v>
      </c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6"/>
      <c r="CC169" s="46"/>
      <c r="CD169" s="40"/>
      <c r="CE169" s="40"/>
      <c r="CF169" s="40"/>
      <c r="CG169" s="40"/>
      <c r="CH169" s="40"/>
      <c r="CI169" s="47"/>
      <c r="CJ169" s="47">
        <v>2</v>
      </c>
      <c r="CK169" s="48">
        <v>4</v>
      </c>
      <c r="CL169" s="5"/>
      <c r="CM169" s="5"/>
      <c r="CN169" s="5"/>
      <c r="CO169" s="5"/>
      <c r="CP169" s="5"/>
      <c r="CQ169" s="5"/>
      <c r="CR169" s="5"/>
      <c r="CS169" s="5"/>
      <c r="CT169" s="5"/>
      <c r="CU169" s="5"/>
    </row>
    <row r="170" spans="1:99">
      <c r="A170" s="61">
        <v>167</v>
      </c>
      <c r="B170" s="66" t="s">
        <v>392</v>
      </c>
      <c r="C170" s="41" t="s">
        <v>1918</v>
      </c>
      <c r="D170" s="42" t="s">
        <v>1658</v>
      </c>
      <c r="E170" s="37">
        <f t="shared" si="4"/>
        <v>12</v>
      </c>
      <c r="F170" s="73">
        <f>IF(B170="東京･関東",IFERROR(SUMIFS(東北!$E$4:$E$1007,東北!$B$4:$B$1007,B170,東北!$D$4:$D$1007,D170)+SUMIFS(中･北!$E$4:$E$1149,中･北!$B$4:$B$1149,B170,中･北!$D$4:$D$1149,D170)+SUMIFS(九･沖!$E$4:$E$1004,九･沖!$B$4:$B$1004,B170,九･沖!$D$4:$D$1004,D170),""),"")</f>
        <v>0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>
        <v>1</v>
      </c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>
        <v>1</v>
      </c>
      <c r="BF170" s="37"/>
      <c r="BG170" s="37">
        <v>3</v>
      </c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43"/>
      <c r="CC170" s="43"/>
      <c r="CD170" s="37"/>
      <c r="CE170" s="37">
        <v>1</v>
      </c>
      <c r="CF170" s="37"/>
      <c r="CG170" s="37"/>
      <c r="CH170" s="37">
        <v>2</v>
      </c>
      <c r="CI170" s="44">
        <v>2</v>
      </c>
      <c r="CJ170" s="44">
        <v>2</v>
      </c>
      <c r="CK170" s="45"/>
      <c r="CL170" s="5"/>
      <c r="CM170" s="5"/>
      <c r="CN170" s="5"/>
      <c r="CO170" s="5"/>
      <c r="CP170" s="5"/>
      <c r="CQ170" s="5"/>
      <c r="CR170" s="5"/>
      <c r="CS170" s="5"/>
      <c r="CT170" s="5"/>
      <c r="CU170" s="5"/>
    </row>
    <row r="171" spans="1:99">
      <c r="A171" s="61">
        <v>168</v>
      </c>
      <c r="B171" s="66" t="s">
        <v>392</v>
      </c>
      <c r="C171" s="39" t="s">
        <v>1918</v>
      </c>
      <c r="D171" s="38" t="s">
        <v>120</v>
      </c>
      <c r="E171" s="40">
        <f t="shared" si="4"/>
        <v>12</v>
      </c>
      <c r="F171" s="74">
        <f>IF(B171="東京･関東",IFERROR(SUMIFS(東北!$E$4:$E$1007,東北!$B$4:$B$1007,B171,東北!$D$4:$D$1007,D171)+SUMIFS(中･北!$E$4:$E$1149,中･北!$B$4:$B$1149,B171,中･北!$D$4:$D$1149,D171)+SUMIFS(九･沖!$E$4:$E$1004,九･沖!$B$4:$B$1004,B171,九･沖!$D$4:$D$1004,D171),""),"")</f>
        <v>7</v>
      </c>
      <c r="G171" s="40"/>
      <c r="H171" s="40"/>
      <c r="I171" s="40"/>
      <c r="J171" s="40"/>
      <c r="K171" s="40">
        <v>1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6"/>
      <c r="CC171" s="46"/>
      <c r="CD171" s="40"/>
      <c r="CE171" s="40"/>
      <c r="CF171" s="40"/>
      <c r="CG171" s="40"/>
      <c r="CH171" s="40"/>
      <c r="CI171" s="47">
        <v>2</v>
      </c>
      <c r="CJ171" s="47">
        <v>2</v>
      </c>
      <c r="CK171" s="48"/>
      <c r="CL171" s="5"/>
      <c r="CM171" s="5"/>
      <c r="CN171" s="5"/>
      <c r="CO171" s="5"/>
      <c r="CP171" s="5"/>
      <c r="CQ171" s="5"/>
      <c r="CR171" s="5"/>
      <c r="CS171" s="5"/>
      <c r="CT171" s="5"/>
      <c r="CU171" s="5"/>
    </row>
    <row r="172" spans="1:99">
      <c r="A172" s="61">
        <v>169</v>
      </c>
      <c r="B172" s="66" t="s">
        <v>392</v>
      </c>
      <c r="C172" s="41" t="s">
        <v>1918</v>
      </c>
      <c r="D172" s="42" t="s">
        <v>1659</v>
      </c>
      <c r="E172" s="37">
        <f t="shared" si="4"/>
        <v>12</v>
      </c>
      <c r="F172" s="73">
        <f>IF(B172="東京･関東",IFERROR(SUMIFS(東北!$E$4:$E$1007,東北!$B$4:$B$1007,B172,東北!$D$4:$D$1007,D172)+SUMIFS(中･北!$E$4:$E$1149,中･北!$B$4:$B$1149,B172,中･北!$D$4:$D$1149,D172)+SUMIFS(九･沖!$E$4:$E$1004,九･沖!$B$4:$B$1004,B172,九･沖!$D$4:$D$1004,D172),""),"")</f>
        <v>8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43"/>
      <c r="CC172" s="43"/>
      <c r="CD172" s="37"/>
      <c r="CE172" s="37"/>
      <c r="CF172" s="37"/>
      <c r="CG172" s="37"/>
      <c r="CH172" s="37"/>
      <c r="CI172" s="44">
        <v>2</v>
      </c>
      <c r="CJ172" s="44">
        <v>2</v>
      </c>
      <c r="CK172" s="45"/>
      <c r="CL172" s="5"/>
      <c r="CM172" s="5"/>
      <c r="CN172" s="5"/>
      <c r="CO172" s="5"/>
      <c r="CP172" s="5"/>
      <c r="CQ172" s="5"/>
      <c r="CR172" s="5"/>
      <c r="CS172" s="5"/>
      <c r="CT172" s="5"/>
      <c r="CU172" s="5"/>
    </row>
    <row r="173" spans="1:99">
      <c r="A173" s="61">
        <v>170</v>
      </c>
      <c r="B173" s="66" t="s">
        <v>392</v>
      </c>
      <c r="C173" s="39" t="s">
        <v>1918</v>
      </c>
      <c r="D173" s="38" t="s">
        <v>1660</v>
      </c>
      <c r="E173" s="40">
        <f t="shared" si="4"/>
        <v>12</v>
      </c>
      <c r="F173" s="74">
        <f>IF(B173="東京･関東",IFERROR(SUMIFS(東北!$E$4:$E$1007,東北!$B$4:$B$1007,B173,東北!$D$4:$D$1007,D173)+SUMIFS(中･北!$E$4:$E$1149,中･北!$B$4:$B$1149,B173,中･北!$D$4:$D$1149,D173)+SUMIFS(九･沖!$E$4:$E$1004,九･沖!$B$4:$B$1004,B173,九･沖!$D$4:$D$1004,D173),""),"")</f>
        <v>12</v>
      </c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6"/>
      <c r="CC173" s="46"/>
      <c r="CD173" s="40"/>
      <c r="CE173" s="40"/>
      <c r="CF173" s="40"/>
      <c r="CG173" s="40"/>
      <c r="CH173" s="40"/>
      <c r="CI173" s="47"/>
      <c r="CJ173" s="47"/>
      <c r="CK173" s="48"/>
      <c r="CL173" s="5"/>
      <c r="CM173" s="5"/>
      <c r="CN173" s="5"/>
      <c r="CO173" s="5"/>
      <c r="CP173" s="5"/>
      <c r="CQ173" s="5"/>
      <c r="CR173" s="5"/>
      <c r="CS173" s="5"/>
      <c r="CT173" s="5"/>
      <c r="CU173" s="5"/>
    </row>
    <row r="174" spans="1:99">
      <c r="A174" s="61">
        <v>171</v>
      </c>
      <c r="B174" s="66" t="s">
        <v>392</v>
      </c>
      <c r="C174" s="41" t="s">
        <v>1918</v>
      </c>
      <c r="D174" s="42" t="s">
        <v>163</v>
      </c>
      <c r="E174" s="37">
        <f t="shared" si="4"/>
        <v>11</v>
      </c>
      <c r="F174" s="73">
        <f>IF(B174="東京･関東",IFERROR(SUMIFS(東北!$E$4:$E$1007,東北!$B$4:$B$1007,B174,東北!$D$4:$D$1007,D174)+SUMIFS(中･北!$E$4:$E$1149,中･北!$B$4:$B$1149,B174,中･北!$D$4:$D$1149,D174)+SUMIFS(九･沖!$E$4:$E$1004,九･沖!$B$4:$B$1004,B174,九･沖!$D$4:$D$1004,D174),""),"")</f>
        <v>0</v>
      </c>
      <c r="G174" s="37"/>
      <c r="H174" s="37"/>
      <c r="I174" s="37"/>
      <c r="J174" s="37">
        <v>1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43"/>
      <c r="CC174" s="43"/>
      <c r="CD174" s="37"/>
      <c r="CE174" s="37"/>
      <c r="CF174" s="37"/>
      <c r="CG174" s="37"/>
      <c r="CH174" s="37">
        <v>2</v>
      </c>
      <c r="CI174" s="44"/>
      <c r="CJ174" s="44"/>
      <c r="CK174" s="45">
        <v>8</v>
      </c>
      <c r="CL174" s="5"/>
      <c r="CM174" s="5"/>
      <c r="CN174" s="5"/>
      <c r="CO174" s="5"/>
      <c r="CP174" s="5"/>
      <c r="CQ174" s="5"/>
      <c r="CR174" s="5"/>
      <c r="CS174" s="5"/>
      <c r="CT174" s="5"/>
      <c r="CU174" s="5"/>
    </row>
    <row r="175" spans="1:99">
      <c r="A175" s="61">
        <v>172</v>
      </c>
      <c r="B175" s="66" t="s">
        <v>392</v>
      </c>
      <c r="C175" s="39" t="s">
        <v>1918</v>
      </c>
      <c r="D175" s="38" t="s">
        <v>1661</v>
      </c>
      <c r="E175" s="40">
        <f t="shared" si="4"/>
        <v>11</v>
      </c>
      <c r="F175" s="74">
        <f>IF(B175="東京･関東",IFERROR(SUMIFS(東北!$E$4:$E$1007,東北!$B$4:$B$1007,B175,東北!$D$4:$D$1007,D175)+SUMIFS(中･北!$E$4:$E$1149,中･北!$B$4:$B$1149,B175,中･北!$D$4:$D$1149,D175)+SUMIFS(九･沖!$E$4:$E$1004,九･沖!$B$4:$B$1004,B175,九･沖!$D$4:$D$1004,D175),""),"")</f>
        <v>0</v>
      </c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>
        <v>3</v>
      </c>
      <c r="AK175" s="40"/>
      <c r="AL175" s="40"/>
      <c r="AM175" s="40">
        <v>1</v>
      </c>
      <c r="AN175" s="40"/>
      <c r="AO175" s="40"/>
      <c r="AP175" s="40"/>
      <c r="AQ175" s="40"/>
      <c r="AR175" s="40"/>
      <c r="AS175" s="40"/>
      <c r="AT175" s="40"/>
      <c r="AU175" s="40">
        <v>7</v>
      </c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6"/>
      <c r="CC175" s="46"/>
      <c r="CD175" s="40"/>
      <c r="CE175" s="40"/>
      <c r="CF175" s="40"/>
      <c r="CG175" s="40"/>
      <c r="CH175" s="40"/>
      <c r="CI175" s="47"/>
      <c r="CJ175" s="47"/>
      <c r="CK175" s="48"/>
      <c r="CL175" s="5"/>
      <c r="CM175" s="5"/>
      <c r="CN175" s="5"/>
      <c r="CO175" s="5"/>
      <c r="CP175" s="5"/>
      <c r="CQ175" s="5"/>
      <c r="CR175" s="5"/>
      <c r="CS175" s="5"/>
      <c r="CT175" s="5"/>
      <c r="CU175" s="5"/>
    </row>
    <row r="176" spans="1:99">
      <c r="A176" s="61">
        <v>173</v>
      </c>
      <c r="B176" s="66" t="s">
        <v>392</v>
      </c>
      <c r="C176" s="41" t="s">
        <v>1918</v>
      </c>
      <c r="D176" s="42" t="s">
        <v>189</v>
      </c>
      <c r="E176" s="37">
        <f t="shared" si="4"/>
        <v>11</v>
      </c>
      <c r="F176" s="73">
        <f>IF(B176="東京･関東",IFERROR(SUMIFS(東北!$E$4:$E$1007,東北!$B$4:$B$1007,B176,東北!$D$4:$D$1007,D176)+SUMIFS(中･北!$E$4:$E$1149,中･北!$B$4:$B$1149,B176,中･北!$D$4:$D$1149,D176)+SUMIFS(九･沖!$E$4:$E$1004,九･沖!$B$4:$B$1004,B176,九･沖!$D$4:$D$1004,D176),""),"")</f>
        <v>0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>
        <v>1</v>
      </c>
      <c r="AP176" s="37"/>
      <c r="AQ176" s="37">
        <v>1</v>
      </c>
      <c r="AR176" s="37">
        <v>1</v>
      </c>
      <c r="AS176" s="37">
        <v>1</v>
      </c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>
        <v>1</v>
      </c>
      <c r="CA176" s="37"/>
      <c r="CB176" s="43"/>
      <c r="CC176" s="43"/>
      <c r="CD176" s="37"/>
      <c r="CE176" s="37"/>
      <c r="CF176" s="37"/>
      <c r="CG176" s="37"/>
      <c r="CH176" s="37">
        <v>2</v>
      </c>
      <c r="CI176" s="44">
        <v>2</v>
      </c>
      <c r="CJ176" s="44">
        <v>2</v>
      </c>
      <c r="CK176" s="45"/>
      <c r="CL176" s="5"/>
      <c r="CM176" s="5"/>
      <c r="CN176" s="5"/>
      <c r="CO176" s="5"/>
      <c r="CP176" s="5"/>
      <c r="CQ176" s="5"/>
      <c r="CR176" s="5"/>
      <c r="CS176" s="5"/>
      <c r="CT176" s="5"/>
      <c r="CU176" s="5"/>
    </row>
    <row r="177" spans="1:99">
      <c r="A177" s="61">
        <v>174</v>
      </c>
      <c r="B177" s="66" t="s">
        <v>392</v>
      </c>
      <c r="C177" s="39" t="s">
        <v>1918</v>
      </c>
      <c r="D177" s="38" t="s">
        <v>1662</v>
      </c>
      <c r="E177" s="40">
        <f t="shared" si="4"/>
        <v>11</v>
      </c>
      <c r="F177" s="74">
        <f>IF(B177="東京･関東",IFERROR(SUMIFS(東北!$E$4:$E$1007,東北!$B$4:$B$1007,B177,東北!$D$4:$D$1007,D177)+SUMIFS(中･北!$E$4:$E$1149,中･北!$B$4:$B$1149,B177,中･北!$D$4:$D$1149,D177)+SUMIFS(九･沖!$E$4:$E$1004,九･沖!$B$4:$B$1004,B177,九･沖!$D$4:$D$1004,D177),""),"")</f>
        <v>4</v>
      </c>
      <c r="G177" s="40"/>
      <c r="H177" s="40"/>
      <c r="I177" s="40"/>
      <c r="J177" s="40">
        <v>1</v>
      </c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6"/>
      <c r="CC177" s="46"/>
      <c r="CD177" s="40"/>
      <c r="CE177" s="40"/>
      <c r="CF177" s="40"/>
      <c r="CG177" s="40"/>
      <c r="CH177" s="40"/>
      <c r="CI177" s="47">
        <v>2</v>
      </c>
      <c r="CJ177" s="47"/>
      <c r="CK177" s="48">
        <v>4</v>
      </c>
      <c r="CL177" s="5"/>
      <c r="CM177" s="5"/>
      <c r="CN177" s="5"/>
      <c r="CO177" s="5"/>
      <c r="CP177" s="5"/>
      <c r="CQ177" s="5"/>
      <c r="CR177" s="5"/>
      <c r="CS177" s="5"/>
      <c r="CT177" s="5"/>
      <c r="CU177" s="5"/>
    </row>
    <row r="178" spans="1:99">
      <c r="A178" s="61">
        <v>175</v>
      </c>
      <c r="B178" s="66" t="s">
        <v>392</v>
      </c>
      <c r="C178" s="41" t="s">
        <v>1918</v>
      </c>
      <c r="D178" s="42" t="s">
        <v>288</v>
      </c>
      <c r="E178" s="37">
        <f t="shared" si="4"/>
        <v>11</v>
      </c>
      <c r="F178" s="73">
        <f>IF(B178="東京･関東",IFERROR(SUMIFS(東北!$E$4:$E$1007,東北!$B$4:$B$1007,B178,東北!$D$4:$D$1007,D178)+SUMIFS(中･北!$E$4:$E$1149,中･北!$B$4:$B$1149,B178,中･北!$D$4:$D$1149,D178)+SUMIFS(九･沖!$E$4:$E$1004,九･沖!$B$4:$B$1004,B178,九･沖!$D$4:$D$1004,D178),""),"")</f>
        <v>5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>
        <v>1</v>
      </c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>
        <v>2</v>
      </c>
      <c r="AQ178" s="37"/>
      <c r="AR178" s="37">
        <v>1</v>
      </c>
      <c r="AS178" s="37">
        <v>1</v>
      </c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>
        <v>1</v>
      </c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43"/>
      <c r="CC178" s="43"/>
      <c r="CD178" s="37"/>
      <c r="CE178" s="37"/>
      <c r="CF178" s="37"/>
      <c r="CG178" s="37"/>
      <c r="CH178" s="37"/>
      <c r="CI178" s="44"/>
      <c r="CJ178" s="44"/>
      <c r="CK178" s="45"/>
      <c r="CL178" s="5"/>
      <c r="CM178" s="5"/>
      <c r="CN178" s="5"/>
      <c r="CO178" s="5"/>
    </row>
    <row r="179" spans="1:99">
      <c r="A179" s="61">
        <v>176</v>
      </c>
      <c r="B179" s="66" t="s">
        <v>392</v>
      </c>
      <c r="C179" s="39" t="s">
        <v>1918</v>
      </c>
      <c r="D179" s="38" t="s">
        <v>177</v>
      </c>
      <c r="E179" s="40">
        <f t="shared" si="4"/>
        <v>11</v>
      </c>
      <c r="F179" s="74">
        <f>IF(B179="東京･関東",IFERROR(SUMIFS(東北!$E$4:$E$1007,東北!$B$4:$B$1007,B179,東北!$D$4:$D$1007,D179)+SUMIFS(中･北!$E$4:$E$1149,中･北!$B$4:$B$1149,B179,中･北!$D$4:$D$1149,D179)+SUMIFS(九･沖!$E$4:$E$1004,九･沖!$B$4:$B$1004,B179,九･沖!$D$4:$D$1004,D179),""),"")</f>
        <v>6</v>
      </c>
      <c r="G179" s="40"/>
      <c r="H179" s="40">
        <v>1</v>
      </c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>
        <v>1</v>
      </c>
      <c r="Z179" s="40">
        <v>3</v>
      </c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6"/>
      <c r="CC179" s="46"/>
      <c r="CD179" s="40"/>
      <c r="CE179" s="40"/>
      <c r="CF179" s="40"/>
      <c r="CG179" s="40"/>
      <c r="CH179" s="40"/>
      <c r="CI179" s="47"/>
      <c r="CJ179" s="47"/>
      <c r="CK179" s="48"/>
      <c r="CL179" s="5"/>
      <c r="CM179" s="5"/>
      <c r="CN179" s="5"/>
      <c r="CO179" s="5"/>
    </row>
    <row r="180" spans="1:99">
      <c r="A180" s="61">
        <v>177</v>
      </c>
      <c r="B180" s="66" t="s">
        <v>392</v>
      </c>
      <c r="C180" s="41" t="s">
        <v>1918</v>
      </c>
      <c r="D180" s="42" t="s">
        <v>154</v>
      </c>
      <c r="E180" s="37">
        <f t="shared" si="4"/>
        <v>11</v>
      </c>
      <c r="F180" s="73">
        <f>IF(B180="東京･関東",IFERROR(SUMIFS(東北!$E$4:$E$1007,東北!$B$4:$B$1007,B180,東北!$D$4:$D$1007,D180)+SUMIFS(中･北!$E$4:$E$1149,中･北!$B$4:$B$1149,B180,中･北!$D$4:$D$1149,D180)+SUMIFS(九･沖!$E$4:$E$1004,九･沖!$B$4:$B$1004,B180,九･沖!$D$4:$D$1004,D180),""),"")</f>
        <v>8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>
        <v>1</v>
      </c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43"/>
      <c r="CC180" s="43"/>
      <c r="CD180" s="37"/>
      <c r="CE180" s="37"/>
      <c r="CF180" s="37"/>
      <c r="CG180" s="37"/>
      <c r="CH180" s="37"/>
      <c r="CI180" s="44"/>
      <c r="CJ180" s="44">
        <v>2</v>
      </c>
      <c r="CK180" s="45"/>
      <c r="CL180" s="5"/>
      <c r="CM180" s="5"/>
      <c r="CN180" s="5"/>
      <c r="CO180" s="5"/>
    </row>
    <row r="181" spans="1:99">
      <c r="A181" s="61">
        <v>178</v>
      </c>
      <c r="B181" s="66" t="s">
        <v>392</v>
      </c>
      <c r="C181" s="39" t="s">
        <v>1918</v>
      </c>
      <c r="D181" s="38" t="s">
        <v>285</v>
      </c>
      <c r="E181" s="40">
        <f t="shared" si="4"/>
        <v>11</v>
      </c>
      <c r="F181" s="74">
        <f>IF(B181="東京･関東",IFERROR(SUMIFS(東北!$E$4:$E$1007,東北!$B$4:$B$1007,B181,東北!$D$4:$D$1007,D181)+SUMIFS(中･北!$E$4:$E$1149,中･北!$B$4:$B$1149,B181,中･北!$D$4:$D$1149,D181)+SUMIFS(九･沖!$E$4:$E$1004,九･沖!$B$4:$B$1004,B181,九･沖!$D$4:$D$1004,D181),""),"")</f>
        <v>10</v>
      </c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>
        <v>1</v>
      </c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6"/>
      <c r="CC181" s="46"/>
      <c r="CD181" s="40"/>
      <c r="CE181" s="40"/>
      <c r="CF181" s="40"/>
      <c r="CG181" s="40"/>
      <c r="CH181" s="40"/>
      <c r="CI181" s="47"/>
      <c r="CJ181" s="47"/>
      <c r="CK181" s="48"/>
      <c r="CL181" s="5"/>
      <c r="CM181" s="5"/>
      <c r="CN181" s="5"/>
      <c r="CO181" s="5"/>
    </row>
    <row r="182" spans="1:99">
      <c r="A182" s="61">
        <v>179</v>
      </c>
      <c r="B182" s="66" t="s">
        <v>392</v>
      </c>
      <c r="C182" s="41" t="s">
        <v>1918</v>
      </c>
      <c r="D182" s="42" t="s">
        <v>1663</v>
      </c>
      <c r="E182" s="37">
        <f t="shared" si="4"/>
        <v>11</v>
      </c>
      <c r="F182" s="73">
        <f>IF(B182="東京･関東",IFERROR(SUMIFS(東北!$E$4:$E$1007,東北!$B$4:$B$1007,B182,東北!$D$4:$D$1007,D182)+SUMIFS(中･北!$E$4:$E$1149,中･北!$B$4:$B$1149,B182,中･北!$D$4:$D$1149,D182)+SUMIFS(九･沖!$E$4:$E$1004,九･沖!$B$4:$B$1004,B182,九･沖!$D$4:$D$1004,D182),""),"")</f>
        <v>10</v>
      </c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>
        <v>1</v>
      </c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43"/>
      <c r="CC182" s="43"/>
      <c r="CD182" s="37"/>
      <c r="CE182" s="37"/>
      <c r="CF182" s="37"/>
      <c r="CG182" s="37"/>
      <c r="CH182" s="37"/>
      <c r="CI182" s="44"/>
      <c r="CJ182" s="44"/>
      <c r="CK182" s="45"/>
      <c r="CL182" s="5"/>
      <c r="CM182" s="5"/>
      <c r="CN182" s="5"/>
      <c r="CO182" s="5"/>
    </row>
    <row r="183" spans="1:99">
      <c r="A183" s="61">
        <v>180</v>
      </c>
      <c r="B183" s="66" t="s">
        <v>392</v>
      </c>
      <c r="C183" s="39" t="s">
        <v>1918</v>
      </c>
      <c r="D183" s="38" t="s">
        <v>1664</v>
      </c>
      <c r="E183" s="40">
        <f t="shared" si="4"/>
        <v>10</v>
      </c>
      <c r="F183" s="74">
        <f>IF(B183="東京･関東",IFERROR(SUMIFS(東北!$E$4:$E$1007,東北!$B$4:$B$1007,B183,東北!$D$4:$D$1007,D183)+SUMIFS(中･北!$E$4:$E$1149,中･北!$B$4:$B$1149,B183,中･北!$D$4:$D$1149,D183)+SUMIFS(九･沖!$E$4:$E$1004,九･沖!$B$4:$B$1004,B183,九･沖!$D$4:$D$1004,D183),""),"")</f>
        <v>0</v>
      </c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6"/>
      <c r="CC183" s="46"/>
      <c r="CD183" s="40"/>
      <c r="CE183" s="40"/>
      <c r="CF183" s="40"/>
      <c r="CG183" s="40"/>
      <c r="CH183" s="40">
        <v>2</v>
      </c>
      <c r="CI183" s="47">
        <v>4</v>
      </c>
      <c r="CJ183" s="47">
        <v>2</v>
      </c>
      <c r="CK183" s="48">
        <v>2</v>
      </c>
      <c r="CL183" s="5"/>
      <c r="CM183" s="5"/>
      <c r="CN183" s="5"/>
      <c r="CO183" s="5"/>
    </row>
    <row r="184" spans="1:99">
      <c r="A184" s="61">
        <v>181</v>
      </c>
      <c r="B184" s="66" t="s">
        <v>392</v>
      </c>
      <c r="C184" s="41" t="s">
        <v>1918</v>
      </c>
      <c r="D184" s="42" t="s">
        <v>1665</v>
      </c>
      <c r="E184" s="37">
        <f t="shared" si="4"/>
        <v>10</v>
      </c>
      <c r="F184" s="73">
        <f>IF(B184="東京･関東",IFERROR(SUMIFS(東北!$E$4:$E$1007,東北!$B$4:$B$1007,B184,東北!$D$4:$D$1007,D184)+SUMIFS(中･北!$E$4:$E$1149,中･北!$B$4:$B$1149,B184,中･北!$D$4:$D$1149,D184)+SUMIFS(九･沖!$E$4:$E$1004,九･沖!$B$4:$B$1004,B184,九･沖!$D$4:$D$1004,D184),""),"")</f>
        <v>0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43"/>
      <c r="CC184" s="43"/>
      <c r="CD184" s="37"/>
      <c r="CE184" s="37"/>
      <c r="CF184" s="37"/>
      <c r="CG184" s="37"/>
      <c r="CH184" s="37"/>
      <c r="CI184" s="44">
        <v>6</v>
      </c>
      <c r="CJ184" s="44"/>
      <c r="CK184" s="45">
        <v>4</v>
      </c>
      <c r="CL184" s="5"/>
      <c r="CM184" s="5"/>
      <c r="CN184" s="5"/>
      <c r="CO184" s="5"/>
    </row>
    <row r="185" spans="1:99">
      <c r="A185" s="61">
        <v>182</v>
      </c>
      <c r="B185" s="66" t="s">
        <v>392</v>
      </c>
      <c r="C185" s="39" t="s">
        <v>1918</v>
      </c>
      <c r="D185" s="38" t="s">
        <v>183</v>
      </c>
      <c r="E185" s="40">
        <f t="shared" si="4"/>
        <v>10</v>
      </c>
      <c r="F185" s="74">
        <f>IF(B185="東京･関東",IFERROR(SUMIFS(東北!$E$4:$E$1007,東北!$B$4:$B$1007,B185,東北!$D$4:$D$1007,D185)+SUMIFS(中･北!$E$4:$E$1149,中･北!$B$4:$B$1149,B185,中･北!$D$4:$D$1149,D185)+SUMIFS(九･沖!$E$4:$E$1004,九･沖!$B$4:$B$1004,B185,九･沖!$D$4:$D$1004,D185),""),"")</f>
        <v>0</v>
      </c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>
        <v>2</v>
      </c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6"/>
      <c r="CC185" s="46"/>
      <c r="CD185" s="40"/>
      <c r="CE185" s="40"/>
      <c r="CF185" s="40"/>
      <c r="CG185" s="40"/>
      <c r="CH185" s="40">
        <v>4</v>
      </c>
      <c r="CI185" s="47">
        <v>2</v>
      </c>
      <c r="CJ185" s="47">
        <v>2</v>
      </c>
      <c r="CK185" s="48"/>
      <c r="CL185" s="5"/>
      <c r="CM185" s="5"/>
      <c r="CN185" s="5"/>
      <c r="CO185" s="5"/>
    </row>
    <row r="186" spans="1:99">
      <c r="A186" s="61">
        <v>183</v>
      </c>
      <c r="B186" s="66" t="s">
        <v>392</v>
      </c>
      <c r="C186" s="41" t="s">
        <v>1918</v>
      </c>
      <c r="D186" s="42" t="s">
        <v>126</v>
      </c>
      <c r="E186" s="37">
        <f t="shared" si="4"/>
        <v>10</v>
      </c>
      <c r="F186" s="73">
        <f>IF(B186="東京･関東",IFERROR(SUMIFS(東北!$E$4:$E$1007,東北!$B$4:$B$1007,B186,東北!$D$4:$D$1007,D186)+SUMIFS(中･北!$E$4:$E$1149,中･北!$B$4:$B$1149,B186,中･北!$D$4:$D$1149,D186)+SUMIFS(九･沖!$E$4:$E$1004,九･沖!$B$4:$B$1004,B186,九･沖!$D$4:$D$1004,D186),""),"")</f>
        <v>1</v>
      </c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>
        <v>1</v>
      </c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43"/>
      <c r="CC186" s="43"/>
      <c r="CD186" s="37">
        <v>1</v>
      </c>
      <c r="CE186" s="37">
        <v>1</v>
      </c>
      <c r="CF186" s="37"/>
      <c r="CG186" s="37"/>
      <c r="CH186" s="37"/>
      <c r="CI186" s="44"/>
      <c r="CJ186" s="44">
        <v>2</v>
      </c>
      <c r="CK186" s="45">
        <v>4</v>
      </c>
      <c r="CL186" s="5"/>
      <c r="CM186" s="5"/>
      <c r="CN186" s="5"/>
      <c r="CO186" s="5"/>
    </row>
    <row r="187" spans="1:99">
      <c r="A187" s="61">
        <v>184</v>
      </c>
      <c r="B187" s="66" t="s">
        <v>392</v>
      </c>
      <c r="C187" s="39" t="s">
        <v>1918</v>
      </c>
      <c r="D187" s="38" t="s">
        <v>1666</v>
      </c>
      <c r="E187" s="40">
        <f t="shared" si="4"/>
        <v>10</v>
      </c>
      <c r="F187" s="74">
        <f>IF(B187="東京･関東",IFERROR(SUMIFS(東北!$E$4:$E$1007,東北!$B$4:$B$1007,B187,東北!$D$4:$D$1007,D187)+SUMIFS(中･北!$E$4:$E$1149,中･北!$B$4:$B$1149,B187,中･北!$D$4:$D$1149,D187)+SUMIFS(九･沖!$E$4:$E$1004,九･沖!$B$4:$B$1004,B187,九･沖!$D$4:$D$1004,D187),""),"")</f>
        <v>2</v>
      </c>
      <c r="G187" s="40"/>
      <c r="H187" s="40">
        <v>4</v>
      </c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>
        <v>1</v>
      </c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6"/>
      <c r="CC187" s="46">
        <v>1</v>
      </c>
      <c r="CD187" s="40"/>
      <c r="CE187" s="40"/>
      <c r="CF187" s="40"/>
      <c r="CG187" s="40"/>
      <c r="CH187" s="40"/>
      <c r="CI187" s="47"/>
      <c r="CJ187" s="47">
        <v>2</v>
      </c>
      <c r="CK187" s="48"/>
      <c r="CL187" s="5"/>
      <c r="CM187" s="5"/>
      <c r="CN187" s="5"/>
      <c r="CO187" s="5"/>
    </row>
    <row r="188" spans="1:99">
      <c r="A188" s="61">
        <v>185</v>
      </c>
      <c r="B188" s="66" t="s">
        <v>392</v>
      </c>
      <c r="C188" s="41" t="s">
        <v>1918</v>
      </c>
      <c r="D188" s="42" t="s">
        <v>123</v>
      </c>
      <c r="E188" s="37">
        <f t="shared" si="4"/>
        <v>10</v>
      </c>
      <c r="F188" s="73">
        <f>IF(B188="東京･関東",IFERROR(SUMIFS(東北!$E$4:$E$1007,東北!$B$4:$B$1007,B188,東北!$D$4:$D$1007,D188)+SUMIFS(中･北!$E$4:$E$1149,中･北!$B$4:$B$1149,B188,中･北!$D$4:$D$1149,D188)+SUMIFS(九･沖!$E$4:$E$1004,九･沖!$B$4:$B$1004,B188,九･沖!$D$4:$D$1004,D188),""),"")</f>
        <v>4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43"/>
      <c r="CC188" s="43"/>
      <c r="CD188" s="37"/>
      <c r="CE188" s="37"/>
      <c r="CF188" s="37"/>
      <c r="CG188" s="37"/>
      <c r="CH188" s="37"/>
      <c r="CI188" s="44"/>
      <c r="CJ188" s="44">
        <v>6</v>
      </c>
      <c r="CK188" s="45"/>
      <c r="CL188" s="5"/>
      <c r="CM188" s="5"/>
      <c r="CN188" s="5"/>
      <c r="CO188" s="5"/>
    </row>
    <row r="189" spans="1:99">
      <c r="A189" s="61">
        <v>186</v>
      </c>
      <c r="B189" s="66" t="s">
        <v>392</v>
      </c>
      <c r="C189" s="39" t="s">
        <v>1918</v>
      </c>
      <c r="D189" s="38" t="s">
        <v>205</v>
      </c>
      <c r="E189" s="40">
        <f t="shared" si="4"/>
        <v>9</v>
      </c>
      <c r="F189" s="74">
        <f>IF(B189="東京･関東",IFERROR(SUMIFS(東北!$E$4:$E$1007,東北!$B$4:$B$1007,B189,東北!$D$4:$D$1007,D189)+SUMIFS(中･北!$E$4:$E$1149,中･北!$B$4:$B$1149,B189,中･北!$D$4:$D$1149,D189)+SUMIFS(九･沖!$E$4:$E$1004,九･沖!$B$4:$B$1004,B189,九･沖!$D$4:$D$1004,D189),""),"")</f>
        <v>0</v>
      </c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>
        <v>1</v>
      </c>
      <c r="AU189" s="40"/>
      <c r="AV189" s="40"/>
      <c r="AW189" s="40"/>
      <c r="AX189" s="40"/>
      <c r="AY189" s="40"/>
      <c r="AZ189" s="40"/>
      <c r="BA189" s="40">
        <v>7</v>
      </c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>
        <v>1</v>
      </c>
      <c r="BX189" s="40"/>
      <c r="BY189" s="40"/>
      <c r="BZ189" s="40"/>
      <c r="CA189" s="40"/>
      <c r="CB189" s="46"/>
      <c r="CC189" s="46"/>
      <c r="CD189" s="40"/>
      <c r="CE189" s="40"/>
      <c r="CF189" s="40"/>
      <c r="CG189" s="40"/>
      <c r="CH189" s="40"/>
      <c r="CI189" s="47"/>
      <c r="CJ189" s="47"/>
      <c r="CK189" s="48"/>
      <c r="CL189" s="5"/>
      <c r="CM189" s="5"/>
      <c r="CN189" s="5"/>
      <c r="CO189" s="5"/>
    </row>
    <row r="190" spans="1:99">
      <c r="A190" s="61">
        <v>187</v>
      </c>
      <c r="B190" s="66" t="s">
        <v>392</v>
      </c>
      <c r="C190" s="41" t="s">
        <v>1918</v>
      </c>
      <c r="D190" s="42" t="s">
        <v>1667</v>
      </c>
      <c r="E190" s="37">
        <f t="shared" si="4"/>
        <v>9</v>
      </c>
      <c r="F190" s="73">
        <f>IF(B190="東京･関東",IFERROR(SUMIFS(東北!$E$4:$E$1007,東北!$B$4:$B$1007,B190,東北!$D$4:$D$1007,D190)+SUMIFS(中･北!$E$4:$E$1149,中･北!$B$4:$B$1149,B190,中･北!$D$4:$D$1149,D190)+SUMIFS(九･沖!$E$4:$E$1004,九･沖!$B$4:$B$1004,B190,九･沖!$D$4:$D$1004,D190),""),"")</f>
        <v>0</v>
      </c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>
        <v>1</v>
      </c>
      <c r="CB190" s="43"/>
      <c r="CC190" s="43">
        <v>3</v>
      </c>
      <c r="CD190" s="37"/>
      <c r="CE190" s="37">
        <v>3</v>
      </c>
      <c r="CF190" s="37"/>
      <c r="CG190" s="37"/>
      <c r="CH190" s="37"/>
      <c r="CI190" s="44"/>
      <c r="CJ190" s="44">
        <v>2</v>
      </c>
      <c r="CK190" s="45"/>
      <c r="CL190" s="5"/>
      <c r="CM190" s="5"/>
      <c r="CN190" s="5"/>
      <c r="CO190" s="5"/>
    </row>
    <row r="191" spans="1:99">
      <c r="A191" s="61">
        <v>188</v>
      </c>
      <c r="B191" s="66" t="s">
        <v>392</v>
      </c>
      <c r="C191" s="39" t="s">
        <v>1918</v>
      </c>
      <c r="D191" s="38" t="s">
        <v>334</v>
      </c>
      <c r="E191" s="40">
        <f t="shared" si="4"/>
        <v>9</v>
      </c>
      <c r="F191" s="74">
        <f>IF(B191="東京･関東",IFERROR(SUMIFS(東北!$E$4:$E$1007,東北!$B$4:$B$1007,B191,東北!$D$4:$D$1007,D191)+SUMIFS(中･北!$E$4:$E$1149,中･北!$B$4:$B$1149,B191,中･北!$D$4:$D$1149,D191)+SUMIFS(九･沖!$E$4:$E$1004,九･沖!$B$4:$B$1004,B191,九･沖!$D$4:$D$1004,D191),""),"")</f>
        <v>0</v>
      </c>
      <c r="G191" s="40"/>
      <c r="H191" s="40"/>
      <c r="I191" s="40"/>
      <c r="J191" s="40">
        <v>2</v>
      </c>
      <c r="K191" s="40">
        <v>1</v>
      </c>
      <c r="L191" s="40">
        <v>1</v>
      </c>
      <c r="M191" s="40">
        <v>1</v>
      </c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>
        <v>1</v>
      </c>
      <c r="AV191" s="40"/>
      <c r="AW191" s="40"/>
      <c r="AX191" s="40"/>
      <c r="AY191" s="40"/>
      <c r="AZ191" s="40">
        <v>1</v>
      </c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6"/>
      <c r="CC191" s="46"/>
      <c r="CD191" s="40"/>
      <c r="CE191" s="40"/>
      <c r="CF191" s="40"/>
      <c r="CG191" s="40"/>
      <c r="CH191" s="40">
        <v>2</v>
      </c>
      <c r="CI191" s="47"/>
      <c r="CJ191" s="47"/>
      <c r="CK191" s="48"/>
      <c r="CL191" s="5"/>
      <c r="CM191" s="5"/>
      <c r="CN191" s="5"/>
      <c r="CO191" s="5"/>
    </row>
    <row r="192" spans="1:99">
      <c r="A192" s="61">
        <v>189</v>
      </c>
      <c r="B192" s="66" t="s">
        <v>392</v>
      </c>
      <c r="C192" s="41" t="s">
        <v>1918</v>
      </c>
      <c r="D192" s="42" t="s">
        <v>1668</v>
      </c>
      <c r="E192" s="37">
        <f t="shared" si="4"/>
        <v>9</v>
      </c>
      <c r="F192" s="73">
        <f>IF(B192="東京･関東",IFERROR(SUMIFS(東北!$E$4:$E$1007,東北!$B$4:$B$1007,B192,東北!$D$4:$D$1007,D192)+SUMIFS(中･北!$E$4:$E$1149,中･北!$B$4:$B$1149,B192,中･北!$D$4:$D$1149,D192)+SUMIFS(九･沖!$E$4:$E$1004,九･沖!$B$4:$B$1004,B192,九･沖!$D$4:$D$1004,D192),""),"")</f>
        <v>2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>
        <v>2</v>
      </c>
      <c r="AS192" s="37"/>
      <c r="AT192" s="37">
        <v>1</v>
      </c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>
        <v>1</v>
      </c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43"/>
      <c r="CC192" s="43"/>
      <c r="CD192" s="37">
        <v>1</v>
      </c>
      <c r="CE192" s="37"/>
      <c r="CF192" s="37"/>
      <c r="CG192" s="37"/>
      <c r="CH192" s="37"/>
      <c r="CI192" s="44"/>
      <c r="CJ192" s="44"/>
      <c r="CK192" s="45">
        <v>2</v>
      </c>
      <c r="CL192" s="5"/>
      <c r="CM192" s="5"/>
      <c r="CN192" s="5"/>
      <c r="CO192" s="5"/>
    </row>
    <row r="193" spans="1:93">
      <c r="A193" s="61">
        <v>190</v>
      </c>
      <c r="B193" s="66" t="s">
        <v>392</v>
      </c>
      <c r="C193" s="39" t="s">
        <v>1918</v>
      </c>
      <c r="D193" s="38" t="s">
        <v>179</v>
      </c>
      <c r="E193" s="40">
        <f t="shared" si="4"/>
        <v>8</v>
      </c>
      <c r="F193" s="74">
        <f>IF(B193="東京･関東",IFERROR(SUMIFS(東北!$E$4:$E$1007,東北!$B$4:$B$1007,B193,東北!$D$4:$D$1007,D193)+SUMIFS(中･北!$E$4:$E$1149,中･北!$B$4:$B$1149,B193,中･北!$D$4:$D$1149,D193)+SUMIFS(九･沖!$E$4:$E$1004,九･沖!$B$4:$B$1004,B193,九･沖!$D$4:$D$1004,D193),""),"")</f>
        <v>0</v>
      </c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>
        <v>1</v>
      </c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>
        <v>1</v>
      </c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6"/>
      <c r="CC193" s="46"/>
      <c r="CD193" s="40"/>
      <c r="CE193" s="40"/>
      <c r="CF193" s="40"/>
      <c r="CG193" s="40"/>
      <c r="CH193" s="40">
        <v>4</v>
      </c>
      <c r="CI193" s="47">
        <v>2</v>
      </c>
      <c r="CJ193" s="47"/>
      <c r="CK193" s="48"/>
      <c r="CL193" s="5"/>
      <c r="CM193" s="5"/>
      <c r="CN193" s="5"/>
      <c r="CO193" s="5"/>
    </row>
    <row r="194" spans="1:93">
      <c r="A194" s="61">
        <v>191</v>
      </c>
      <c r="B194" s="66" t="s">
        <v>392</v>
      </c>
      <c r="C194" s="41" t="s">
        <v>1918</v>
      </c>
      <c r="D194" s="42" t="s">
        <v>1669</v>
      </c>
      <c r="E194" s="37">
        <f t="shared" si="4"/>
        <v>8</v>
      </c>
      <c r="F194" s="73">
        <f>IF(B194="東京･関東",IFERROR(SUMIFS(東北!$E$4:$E$1007,東北!$B$4:$B$1007,B194,東北!$D$4:$D$1007,D194)+SUMIFS(中･北!$E$4:$E$1149,中･北!$B$4:$B$1149,B194,中･北!$D$4:$D$1149,D194)+SUMIFS(九･沖!$E$4:$E$1004,九･沖!$B$4:$B$1004,B194,九･沖!$D$4:$D$1004,D194),""),"")</f>
        <v>0</v>
      </c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>
        <v>3</v>
      </c>
      <c r="BM194" s="37"/>
      <c r="BN194" s="37">
        <v>1</v>
      </c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43"/>
      <c r="CC194" s="43"/>
      <c r="CD194" s="37"/>
      <c r="CE194" s="37"/>
      <c r="CF194" s="37"/>
      <c r="CG194" s="37"/>
      <c r="CH194" s="37"/>
      <c r="CI194" s="44"/>
      <c r="CJ194" s="44">
        <v>4</v>
      </c>
      <c r="CK194" s="45"/>
      <c r="CL194" s="5"/>
      <c r="CM194" s="5"/>
      <c r="CN194" s="5"/>
      <c r="CO194" s="5"/>
    </row>
    <row r="195" spans="1:93">
      <c r="A195" s="61">
        <v>192</v>
      </c>
      <c r="B195" s="66" t="s">
        <v>392</v>
      </c>
      <c r="C195" s="39" t="s">
        <v>1918</v>
      </c>
      <c r="D195" s="38" t="s">
        <v>1670</v>
      </c>
      <c r="E195" s="40">
        <f t="shared" si="4"/>
        <v>8</v>
      </c>
      <c r="F195" s="74">
        <f>IF(B195="東京･関東",IFERROR(SUMIFS(東北!$E$4:$E$1007,東北!$B$4:$B$1007,B195,東北!$D$4:$D$1007,D195)+SUMIFS(中･北!$E$4:$E$1149,中･北!$B$4:$B$1149,B195,中･北!$D$4:$D$1149,D195)+SUMIFS(九･沖!$E$4:$E$1004,九･沖!$B$4:$B$1004,B195,九･沖!$D$4:$D$1004,D195),""),"")</f>
        <v>0</v>
      </c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>
        <v>1</v>
      </c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>
        <v>1</v>
      </c>
      <c r="BX195" s="40"/>
      <c r="BY195" s="40"/>
      <c r="BZ195" s="40">
        <v>1</v>
      </c>
      <c r="CA195" s="40">
        <v>1</v>
      </c>
      <c r="CB195" s="46"/>
      <c r="CC195" s="46"/>
      <c r="CD195" s="40"/>
      <c r="CE195" s="40"/>
      <c r="CF195" s="40"/>
      <c r="CG195" s="40"/>
      <c r="CH195" s="40"/>
      <c r="CI195" s="47">
        <v>2</v>
      </c>
      <c r="CJ195" s="47">
        <v>2</v>
      </c>
      <c r="CK195" s="48"/>
      <c r="CL195" s="5"/>
      <c r="CM195" s="5"/>
      <c r="CN195" s="5"/>
      <c r="CO195" s="5"/>
    </row>
    <row r="196" spans="1:93">
      <c r="A196" s="61">
        <v>193</v>
      </c>
      <c r="B196" s="66" t="s">
        <v>392</v>
      </c>
      <c r="C196" s="41" t="s">
        <v>1918</v>
      </c>
      <c r="D196" s="42" t="s">
        <v>174</v>
      </c>
      <c r="E196" s="37">
        <f t="shared" ref="E196:E259" si="5">SUM(F196:CK196)</f>
        <v>8</v>
      </c>
      <c r="F196" s="73">
        <f>IF(B196="東京･関東",IFERROR(SUMIFS(東北!$E$4:$E$1007,東北!$B$4:$B$1007,B196,東北!$D$4:$D$1007,D196)+SUMIFS(中･北!$E$4:$E$1149,中･北!$B$4:$B$1149,B196,中･北!$D$4:$D$1149,D196)+SUMIFS(九･沖!$E$4:$E$1004,九･沖!$B$4:$B$1004,B196,九･沖!$D$4:$D$1004,D196),""),"")</f>
        <v>0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43"/>
      <c r="CC196" s="43"/>
      <c r="CD196" s="37"/>
      <c r="CE196" s="37"/>
      <c r="CF196" s="37"/>
      <c r="CG196" s="37"/>
      <c r="CH196" s="37">
        <v>2</v>
      </c>
      <c r="CI196" s="44">
        <v>2</v>
      </c>
      <c r="CJ196" s="44">
        <v>2</v>
      </c>
      <c r="CK196" s="45">
        <v>2</v>
      </c>
      <c r="CL196" s="5"/>
      <c r="CM196" s="5"/>
      <c r="CN196" s="5"/>
      <c r="CO196" s="5"/>
    </row>
    <row r="197" spans="1:93">
      <c r="A197" s="61">
        <v>194</v>
      </c>
      <c r="B197" s="66" t="s">
        <v>392</v>
      </c>
      <c r="C197" s="39" t="s">
        <v>1918</v>
      </c>
      <c r="D197" s="38" t="s">
        <v>202</v>
      </c>
      <c r="E197" s="40">
        <f t="shared" si="5"/>
        <v>8</v>
      </c>
      <c r="F197" s="74">
        <f>IF(B197="東京･関東",IFERROR(SUMIFS(東北!$E$4:$E$1007,東北!$B$4:$B$1007,B197,東北!$D$4:$D$1007,D197)+SUMIFS(中･北!$E$4:$E$1149,中･北!$B$4:$B$1149,B197,中･北!$D$4:$D$1149,D197)+SUMIFS(九･沖!$E$4:$E$1004,九･沖!$B$4:$B$1004,B197,九･沖!$D$4:$D$1004,D197),""),"")</f>
        <v>0</v>
      </c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6"/>
      <c r="CC197" s="46"/>
      <c r="CD197" s="40"/>
      <c r="CE197" s="40"/>
      <c r="CF197" s="40"/>
      <c r="CG197" s="40"/>
      <c r="CH197" s="40"/>
      <c r="CI197" s="47"/>
      <c r="CJ197" s="47">
        <v>2</v>
      </c>
      <c r="CK197" s="48">
        <v>6</v>
      </c>
      <c r="CL197" s="5"/>
      <c r="CM197" s="5"/>
      <c r="CN197" s="5"/>
      <c r="CO197" s="5"/>
    </row>
    <row r="198" spans="1:93">
      <c r="A198" s="61">
        <v>195</v>
      </c>
      <c r="B198" s="66" t="s">
        <v>392</v>
      </c>
      <c r="C198" s="41" t="s">
        <v>1918</v>
      </c>
      <c r="D198" s="42" t="s">
        <v>1671</v>
      </c>
      <c r="E198" s="37">
        <f t="shared" si="5"/>
        <v>8</v>
      </c>
      <c r="F198" s="73">
        <f>IF(B198="東京･関東",IFERROR(SUMIFS(東北!$E$4:$E$1007,東北!$B$4:$B$1007,B198,東北!$D$4:$D$1007,D198)+SUMIFS(中･北!$E$4:$E$1149,中･北!$B$4:$B$1149,B198,中･北!$D$4:$D$1149,D198)+SUMIFS(九･沖!$E$4:$E$1004,九･沖!$B$4:$B$1004,B198,九･沖!$D$4:$D$1004,D198),""),"")</f>
        <v>0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>
        <v>1</v>
      </c>
      <c r="BO198" s="37">
        <v>1</v>
      </c>
      <c r="BP198" s="37">
        <v>1</v>
      </c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>
        <v>1</v>
      </c>
      <c r="CB198" s="43"/>
      <c r="CC198" s="43"/>
      <c r="CD198" s="37">
        <v>1</v>
      </c>
      <c r="CE198" s="37"/>
      <c r="CF198" s="37"/>
      <c r="CG198" s="37">
        <v>1</v>
      </c>
      <c r="CH198" s="37"/>
      <c r="CI198" s="44">
        <v>2</v>
      </c>
      <c r="CJ198" s="44"/>
      <c r="CK198" s="45"/>
      <c r="CL198" s="5"/>
      <c r="CM198" s="5"/>
      <c r="CN198" s="5"/>
      <c r="CO198" s="5"/>
    </row>
    <row r="199" spans="1:93">
      <c r="A199" s="61">
        <v>196</v>
      </c>
      <c r="B199" s="66" t="s">
        <v>392</v>
      </c>
      <c r="C199" s="39" t="s">
        <v>1918</v>
      </c>
      <c r="D199" s="38" t="s">
        <v>1672</v>
      </c>
      <c r="E199" s="40">
        <f t="shared" si="5"/>
        <v>8</v>
      </c>
      <c r="F199" s="74">
        <f>IF(B199="東京･関東",IFERROR(SUMIFS(東北!$E$4:$E$1007,東北!$B$4:$B$1007,B199,東北!$D$4:$D$1007,D199)+SUMIFS(中･北!$E$4:$E$1149,中･北!$B$4:$B$1149,B199,中･北!$D$4:$D$1149,D199)+SUMIFS(九･沖!$E$4:$E$1004,九･沖!$B$4:$B$1004,B199,九･沖!$D$4:$D$1004,D199),""),"")</f>
        <v>0</v>
      </c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>
        <v>1</v>
      </c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>
        <v>1</v>
      </c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6"/>
      <c r="CC199" s="46"/>
      <c r="CD199" s="40"/>
      <c r="CE199" s="40"/>
      <c r="CF199" s="40"/>
      <c r="CG199" s="40"/>
      <c r="CH199" s="40">
        <v>2</v>
      </c>
      <c r="CI199" s="47">
        <v>4</v>
      </c>
      <c r="CJ199" s="47"/>
      <c r="CK199" s="48"/>
      <c r="CL199" s="5"/>
      <c r="CM199" s="5"/>
      <c r="CN199" s="5"/>
      <c r="CO199" s="5"/>
    </row>
    <row r="200" spans="1:93">
      <c r="A200" s="61">
        <v>197</v>
      </c>
      <c r="B200" s="66" t="s">
        <v>392</v>
      </c>
      <c r="C200" s="41" t="s">
        <v>1918</v>
      </c>
      <c r="D200" s="42" t="s">
        <v>1673</v>
      </c>
      <c r="E200" s="37">
        <f t="shared" si="5"/>
        <v>8</v>
      </c>
      <c r="F200" s="73">
        <f>IF(B200="東京･関東",IFERROR(SUMIFS(東北!$E$4:$E$1007,東北!$B$4:$B$1007,B200,東北!$D$4:$D$1007,D200)+SUMIFS(中･北!$E$4:$E$1149,中･北!$B$4:$B$1149,B200,中･北!$D$4:$D$1149,D200)+SUMIFS(九･沖!$E$4:$E$1004,九･沖!$B$4:$B$1004,B200,九･沖!$D$4:$D$1004,D200),""),"")</f>
        <v>0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43"/>
      <c r="CC200" s="43"/>
      <c r="CD200" s="37"/>
      <c r="CE200" s="37"/>
      <c r="CF200" s="37"/>
      <c r="CG200" s="37"/>
      <c r="CH200" s="37">
        <v>2</v>
      </c>
      <c r="CI200" s="44">
        <v>4</v>
      </c>
      <c r="CJ200" s="44">
        <v>2</v>
      </c>
      <c r="CK200" s="45"/>
      <c r="CL200" s="5"/>
      <c r="CM200" s="5"/>
      <c r="CN200" s="5"/>
      <c r="CO200" s="5"/>
    </row>
    <row r="201" spans="1:93">
      <c r="A201" s="61">
        <v>198</v>
      </c>
      <c r="B201" s="66" t="s">
        <v>392</v>
      </c>
      <c r="C201" s="39" t="s">
        <v>1918</v>
      </c>
      <c r="D201" s="38" t="s">
        <v>1674</v>
      </c>
      <c r="E201" s="40">
        <f t="shared" si="5"/>
        <v>8</v>
      </c>
      <c r="F201" s="74">
        <f>IF(B201="東京･関東",IFERROR(SUMIFS(東北!$E$4:$E$1007,東北!$B$4:$B$1007,B201,東北!$D$4:$D$1007,D201)+SUMIFS(中･北!$E$4:$E$1149,中･北!$B$4:$B$1149,B201,中･北!$D$4:$D$1149,D201)+SUMIFS(九･沖!$E$4:$E$1004,九･沖!$B$4:$B$1004,B201,九･沖!$D$4:$D$1004,D201),""),"")</f>
        <v>0</v>
      </c>
      <c r="G201" s="40"/>
      <c r="H201" s="40">
        <v>2</v>
      </c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6"/>
      <c r="CC201" s="46"/>
      <c r="CD201" s="40"/>
      <c r="CE201" s="40"/>
      <c r="CF201" s="40"/>
      <c r="CG201" s="40"/>
      <c r="CH201" s="40"/>
      <c r="CI201" s="47"/>
      <c r="CJ201" s="47">
        <v>6</v>
      </c>
      <c r="CK201" s="48"/>
      <c r="CL201" s="5"/>
      <c r="CM201" s="5"/>
      <c r="CN201" s="5"/>
      <c r="CO201" s="5"/>
    </row>
    <row r="202" spans="1:93">
      <c r="A202" s="61">
        <v>199</v>
      </c>
      <c r="B202" s="66" t="s">
        <v>392</v>
      </c>
      <c r="C202" s="41" t="s">
        <v>1918</v>
      </c>
      <c r="D202" s="42" t="s">
        <v>155</v>
      </c>
      <c r="E202" s="37">
        <f t="shared" si="5"/>
        <v>8</v>
      </c>
      <c r="F202" s="73">
        <f>IF(B202="東京･関東",IFERROR(SUMIFS(東北!$E$4:$E$1007,東北!$B$4:$B$1007,B202,東北!$D$4:$D$1007,D202)+SUMIFS(中･北!$E$4:$E$1149,中･北!$B$4:$B$1149,B202,中･北!$D$4:$D$1149,D202)+SUMIFS(九･沖!$E$4:$E$1004,九･沖!$B$4:$B$1004,B202,九･沖!$D$4:$D$1004,D202),""),"")</f>
        <v>0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>
        <v>1</v>
      </c>
      <c r="BP202" s="37"/>
      <c r="BQ202" s="37"/>
      <c r="BR202" s="37"/>
      <c r="BS202" s="37"/>
      <c r="BT202" s="37"/>
      <c r="BU202" s="37"/>
      <c r="BV202" s="37">
        <v>1</v>
      </c>
      <c r="BW202" s="37"/>
      <c r="BX202" s="37"/>
      <c r="BY202" s="37">
        <v>1</v>
      </c>
      <c r="BZ202" s="37"/>
      <c r="CA202" s="37"/>
      <c r="CB202" s="43"/>
      <c r="CC202" s="43"/>
      <c r="CD202" s="37">
        <v>1</v>
      </c>
      <c r="CE202" s="37"/>
      <c r="CF202" s="37"/>
      <c r="CG202" s="37"/>
      <c r="CH202" s="37"/>
      <c r="CI202" s="44"/>
      <c r="CJ202" s="44">
        <v>4</v>
      </c>
      <c r="CK202" s="45"/>
      <c r="CL202" s="5"/>
      <c r="CM202" s="5"/>
      <c r="CN202" s="5"/>
      <c r="CO202" s="5"/>
    </row>
    <row r="203" spans="1:93">
      <c r="A203" s="61">
        <v>200</v>
      </c>
      <c r="B203" s="66" t="s">
        <v>392</v>
      </c>
      <c r="C203" s="39" t="s">
        <v>1918</v>
      </c>
      <c r="D203" s="38" t="s">
        <v>140</v>
      </c>
      <c r="E203" s="40">
        <f t="shared" si="5"/>
        <v>8</v>
      </c>
      <c r="F203" s="74">
        <f>IF(B203="東京･関東",IFERROR(SUMIFS(東北!$E$4:$E$1007,東北!$B$4:$B$1007,B203,東北!$D$4:$D$1007,D203)+SUMIFS(中･北!$E$4:$E$1149,中･北!$B$4:$B$1149,B203,中･北!$D$4:$D$1149,D203)+SUMIFS(九･沖!$E$4:$E$1004,九･沖!$B$4:$B$1004,B203,九･沖!$D$4:$D$1004,D203),""),"")</f>
        <v>2</v>
      </c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>
        <v>1</v>
      </c>
      <c r="AT203" s="40">
        <v>1</v>
      </c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6"/>
      <c r="CC203" s="46"/>
      <c r="CD203" s="40"/>
      <c r="CE203" s="40"/>
      <c r="CF203" s="40"/>
      <c r="CG203" s="40"/>
      <c r="CH203" s="40"/>
      <c r="CI203" s="47">
        <v>2</v>
      </c>
      <c r="CJ203" s="47">
        <v>2</v>
      </c>
      <c r="CK203" s="48"/>
      <c r="CL203" s="5"/>
      <c r="CM203" s="5"/>
      <c r="CN203" s="5"/>
      <c r="CO203" s="5"/>
    </row>
    <row r="204" spans="1:93">
      <c r="A204" s="61">
        <v>201</v>
      </c>
      <c r="B204" s="66" t="s">
        <v>392</v>
      </c>
      <c r="C204" s="41" t="s">
        <v>1918</v>
      </c>
      <c r="D204" s="42" t="s">
        <v>351</v>
      </c>
      <c r="E204" s="37">
        <f t="shared" si="5"/>
        <v>8</v>
      </c>
      <c r="F204" s="73">
        <f>IF(B204="東京･関東",IFERROR(SUMIFS(東北!$E$4:$E$1007,東北!$B$4:$B$1007,B204,東北!$D$4:$D$1007,D204)+SUMIFS(中･北!$E$4:$E$1149,中･北!$B$4:$B$1149,B204,中･北!$D$4:$D$1149,D204)+SUMIFS(九･沖!$E$4:$E$1004,九･沖!$B$4:$B$1004,B204,九･沖!$D$4:$D$1004,D204),""),"")</f>
        <v>2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43"/>
      <c r="CC204" s="43"/>
      <c r="CD204" s="37"/>
      <c r="CE204" s="37"/>
      <c r="CF204" s="37"/>
      <c r="CG204" s="37"/>
      <c r="CH204" s="37"/>
      <c r="CI204" s="44">
        <v>2</v>
      </c>
      <c r="CJ204" s="44">
        <v>4</v>
      </c>
      <c r="CK204" s="45"/>
      <c r="CL204" s="5"/>
      <c r="CM204" s="5"/>
      <c r="CN204" s="5"/>
      <c r="CO204" s="5"/>
    </row>
    <row r="205" spans="1:93">
      <c r="A205" s="61">
        <v>202</v>
      </c>
      <c r="B205" s="66" t="s">
        <v>1035</v>
      </c>
      <c r="C205" s="39" t="s">
        <v>1918</v>
      </c>
      <c r="D205" s="38" t="s">
        <v>1675</v>
      </c>
      <c r="E205" s="40">
        <f t="shared" si="5"/>
        <v>8</v>
      </c>
      <c r="F205" s="74">
        <f>IF(B205="東京･関東",IFERROR(SUMIFS(東北!$E$4:$E$1007,東北!$B$4:$B$1007,B205,東北!$D$4:$D$1007,D205)+SUMIFS(中･北!$E$4:$E$1149,中･北!$B$4:$B$1149,B205,中･北!$D$4:$D$1149,D205)+SUMIFS(九･沖!$E$4:$E$1004,九･沖!$B$4:$B$1004,B205,九･沖!$D$4:$D$1004,D205),""),"")</f>
        <v>8</v>
      </c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6"/>
      <c r="CC205" s="46"/>
      <c r="CD205" s="40"/>
      <c r="CE205" s="40"/>
      <c r="CF205" s="40"/>
      <c r="CG205" s="40"/>
      <c r="CH205" s="40"/>
      <c r="CI205" s="47"/>
      <c r="CJ205" s="47"/>
      <c r="CK205" s="48"/>
      <c r="CL205" s="5"/>
      <c r="CM205" s="5"/>
      <c r="CN205" s="5"/>
      <c r="CO205" s="5"/>
    </row>
    <row r="206" spans="1:93">
      <c r="A206" s="61">
        <v>203</v>
      </c>
      <c r="B206" s="66" t="s">
        <v>392</v>
      </c>
      <c r="C206" s="41" t="s">
        <v>1918</v>
      </c>
      <c r="D206" s="42" t="s">
        <v>1676</v>
      </c>
      <c r="E206" s="37">
        <f t="shared" si="5"/>
        <v>7</v>
      </c>
      <c r="F206" s="73">
        <f>IF(B206="東京･関東",IFERROR(SUMIFS(東北!$E$4:$E$1007,東北!$B$4:$B$1007,B206,東北!$D$4:$D$1007,D206)+SUMIFS(中･北!$E$4:$E$1149,中･北!$B$4:$B$1149,B206,中･北!$D$4:$D$1149,D206)+SUMIFS(九･沖!$E$4:$E$1004,九･沖!$B$4:$B$1004,B206,九･沖!$D$4:$D$1004,D206),""),"")</f>
        <v>0</v>
      </c>
      <c r="G206" s="37"/>
      <c r="H206" s="37"/>
      <c r="I206" s="37"/>
      <c r="J206" s="37"/>
      <c r="K206" s="37"/>
      <c r="L206" s="37">
        <v>1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43"/>
      <c r="CC206" s="43"/>
      <c r="CD206" s="37"/>
      <c r="CE206" s="37"/>
      <c r="CF206" s="37"/>
      <c r="CG206" s="37"/>
      <c r="CH206" s="37">
        <v>2</v>
      </c>
      <c r="CI206" s="44">
        <v>2</v>
      </c>
      <c r="CJ206" s="44">
        <v>2</v>
      </c>
      <c r="CK206" s="45"/>
      <c r="CL206" s="5"/>
      <c r="CM206" s="5"/>
      <c r="CN206" s="5"/>
      <c r="CO206" s="5"/>
    </row>
    <row r="207" spans="1:93">
      <c r="A207" s="61">
        <v>204</v>
      </c>
      <c r="B207" s="66" t="s">
        <v>392</v>
      </c>
      <c r="C207" s="39" t="s">
        <v>1918</v>
      </c>
      <c r="D207" s="38" t="s">
        <v>1677</v>
      </c>
      <c r="E207" s="40">
        <f t="shared" si="5"/>
        <v>7</v>
      </c>
      <c r="F207" s="74">
        <f>IF(B207="東京･関東",IFERROR(SUMIFS(東北!$E$4:$E$1007,東北!$B$4:$B$1007,B207,東北!$D$4:$D$1007,D207)+SUMIFS(中･北!$E$4:$E$1149,中･北!$B$4:$B$1149,B207,中･北!$D$4:$D$1149,D207)+SUMIFS(九･沖!$E$4:$E$1004,九･沖!$B$4:$B$1004,B207,九･沖!$D$4:$D$1004,D207),""),"")</f>
        <v>0</v>
      </c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>
        <v>1</v>
      </c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6"/>
      <c r="CC207" s="46"/>
      <c r="CD207" s="40"/>
      <c r="CE207" s="40"/>
      <c r="CF207" s="40"/>
      <c r="CG207" s="40"/>
      <c r="CH207" s="40"/>
      <c r="CI207" s="47"/>
      <c r="CJ207" s="47">
        <v>6</v>
      </c>
      <c r="CK207" s="48"/>
      <c r="CL207" s="5"/>
      <c r="CM207" s="5"/>
      <c r="CN207" s="5"/>
      <c r="CO207" s="5"/>
    </row>
    <row r="208" spans="1:93">
      <c r="A208" s="61">
        <v>205</v>
      </c>
      <c r="B208" s="66" t="s">
        <v>392</v>
      </c>
      <c r="C208" s="41" t="s">
        <v>1918</v>
      </c>
      <c r="D208" s="42" t="s">
        <v>161</v>
      </c>
      <c r="E208" s="37">
        <f t="shared" si="5"/>
        <v>7</v>
      </c>
      <c r="F208" s="73">
        <f>IF(B208="東京･関東",IFERROR(SUMIFS(東北!$E$4:$E$1007,東北!$B$4:$B$1007,B208,東北!$D$4:$D$1007,D208)+SUMIFS(中･北!$E$4:$E$1149,中･北!$B$4:$B$1149,B208,中･北!$D$4:$D$1149,D208)+SUMIFS(九･沖!$E$4:$E$1004,九･沖!$B$4:$B$1004,B208,九･沖!$D$4:$D$1004,D208),""),"")</f>
        <v>0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>
        <v>1</v>
      </c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43"/>
      <c r="CC208" s="43"/>
      <c r="CD208" s="37"/>
      <c r="CE208" s="37"/>
      <c r="CF208" s="37"/>
      <c r="CG208" s="37"/>
      <c r="CH208" s="37"/>
      <c r="CI208" s="44">
        <v>2</v>
      </c>
      <c r="CJ208" s="44">
        <v>2</v>
      </c>
      <c r="CK208" s="45">
        <v>2</v>
      </c>
      <c r="CL208" s="5"/>
      <c r="CM208" s="5"/>
      <c r="CN208" s="5"/>
      <c r="CO208" s="5"/>
    </row>
    <row r="209" spans="1:93">
      <c r="A209" s="61">
        <v>206</v>
      </c>
      <c r="B209" s="66" t="s">
        <v>392</v>
      </c>
      <c r="C209" s="39" t="s">
        <v>1918</v>
      </c>
      <c r="D209" s="38" t="s">
        <v>1678</v>
      </c>
      <c r="E209" s="40">
        <f t="shared" si="5"/>
        <v>7</v>
      </c>
      <c r="F209" s="74">
        <f>IF(B209="東京･関東",IFERROR(SUMIFS(東北!$E$4:$E$1007,東北!$B$4:$B$1007,B209,東北!$D$4:$D$1007,D209)+SUMIFS(中･北!$E$4:$E$1149,中･北!$B$4:$B$1149,B209,中･北!$D$4:$D$1149,D209)+SUMIFS(九･沖!$E$4:$E$1004,九･沖!$B$4:$B$1004,B209,九･沖!$D$4:$D$1004,D209),""),"")</f>
        <v>0</v>
      </c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>
        <v>1</v>
      </c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6"/>
      <c r="CC209" s="46"/>
      <c r="CD209" s="40"/>
      <c r="CE209" s="40"/>
      <c r="CF209" s="40"/>
      <c r="CG209" s="40"/>
      <c r="CH209" s="40"/>
      <c r="CI209" s="47"/>
      <c r="CJ209" s="47">
        <v>6</v>
      </c>
      <c r="CK209" s="48"/>
      <c r="CL209" s="5"/>
      <c r="CM209" s="5"/>
      <c r="CN209" s="5"/>
      <c r="CO209" s="5"/>
    </row>
    <row r="210" spans="1:93">
      <c r="A210" s="61">
        <v>207</v>
      </c>
      <c r="B210" s="66" t="s">
        <v>392</v>
      </c>
      <c r="C210" s="41" t="s">
        <v>1918</v>
      </c>
      <c r="D210" s="42" t="s">
        <v>1679</v>
      </c>
      <c r="E210" s="37">
        <f t="shared" si="5"/>
        <v>7</v>
      </c>
      <c r="F210" s="73">
        <f>IF(B210="東京･関東",IFERROR(SUMIFS(東北!$E$4:$E$1007,東北!$B$4:$B$1007,B210,東北!$D$4:$D$1007,D210)+SUMIFS(中･北!$E$4:$E$1149,中･北!$B$4:$B$1149,B210,中･北!$D$4:$D$1149,D210)+SUMIFS(九･沖!$E$4:$E$1004,九･沖!$B$4:$B$1004,B210,九･沖!$D$4:$D$1004,D210),""),"")</f>
        <v>0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>
        <v>5</v>
      </c>
      <c r="Q210" s="37"/>
      <c r="R210" s="37">
        <v>1</v>
      </c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>
        <v>1</v>
      </c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43"/>
      <c r="CC210" s="43"/>
      <c r="CD210" s="37"/>
      <c r="CE210" s="37"/>
      <c r="CF210" s="37"/>
      <c r="CG210" s="37"/>
      <c r="CH210" s="37"/>
      <c r="CI210" s="44"/>
      <c r="CJ210" s="44"/>
      <c r="CK210" s="45"/>
      <c r="CL210" s="5"/>
      <c r="CM210" s="5"/>
      <c r="CN210" s="5"/>
      <c r="CO210" s="5"/>
    </row>
    <row r="211" spans="1:93">
      <c r="A211" s="61">
        <v>208</v>
      </c>
      <c r="B211" s="66" t="s">
        <v>392</v>
      </c>
      <c r="C211" s="39" t="s">
        <v>1918</v>
      </c>
      <c r="D211" s="38" t="s">
        <v>1680</v>
      </c>
      <c r="E211" s="40">
        <f t="shared" si="5"/>
        <v>7</v>
      </c>
      <c r="F211" s="74">
        <f>IF(B211="東京･関東",IFERROR(SUMIFS(東北!$E$4:$E$1007,東北!$B$4:$B$1007,B211,東北!$D$4:$D$1007,D211)+SUMIFS(中･北!$E$4:$E$1149,中･北!$B$4:$B$1149,B211,中･北!$D$4:$D$1149,D211)+SUMIFS(九･沖!$E$4:$E$1004,九･沖!$B$4:$B$1004,B211,九･沖!$D$4:$D$1004,D211),""),"")</f>
        <v>1</v>
      </c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>
        <v>1</v>
      </c>
      <c r="AH211" s="40"/>
      <c r="AI211" s="40"/>
      <c r="AJ211" s="40"/>
      <c r="AK211" s="40"/>
      <c r="AL211" s="40"/>
      <c r="AM211" s="40"/>
      <c r="AN211" s="40"/>
      <c r="AO211" s="40"/>
      <c r="AP211" s="40"/>
      <c r="AQ211" s="40">
        <v>1</v>
      </c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6"/>
      <c r="CC211" s="46"/>
      <c r="CD211" s="40"/>
      <c r="CE211" s="40"/>
      <c r="CF211" s="40"/>
      <c r="CG211" s="40"/>
      <c r="CH211" s="40">
        <v>2</v>
      </c>
      <c r="CI211" s="47">
        <v>2</v>
      </c>
      <c r="CJ211" s="47"/>
      <c r="CK211" s="48"/>
      <c r="CL211" s="5"/>
      <c r="CM211" s="5"/>
      <c r="CN211" s="5"/>
      <c r="CO211" s="5"/>
    </row>
    <row r="212" spans="1:93">
      <c r="A212" s="61">
        <v>209</v>
      </c>
      <c r="B212" s="66" t="s">
        <v>392</v>
      </c>
      <c r="C212" s="41" t="s">
        <v>1918</v>
      </c>
      <c r="D212" s="42" t="s">
        <v>280</v>
      </c>
      <c r="E212" s="37">
        <f t="shared" si="5"/>
        <v>7</v>
      </c>
      <c r="F212" s="73">
        <f>IF(B212="東京･関東",IFERROR(SUMIFS(東北!$E$4:$E$1007,東北!$B$4:$B$1007,B212,東北!$D$4:$D$1007,D212)+SUMIFS(中･北!$E$4:$E$1149,中･北!$B$4:$B$1149,B212,中･北!$D$4:$D$1149,D212)+SUMIFS(九･沖!$E$4:$E$1004,九･沖!$B$4:$B$1004,B212,九･沖!$D$4:$D$1004,D212),""),"")</f>
        <v>6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>
        <v>1</v>
      </c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43"/>
      <c r="CC212" s="43"/>
      <c r="CD212" s="37"/>
      <c r="CE212" s="37"/>
      <c r="CF212" s="37"/>
      <c r="CG212" s="37"/>
      <c r="CH212" s="37"/>
      <c r="CI212" s="44"/>
      <c r="CJ212" s="44"/>
      <c r="CK212" s="45"/>
      <c r="CL212" s="5"/>
      <c r="CM212" s="5"/>
      <c r="CN212" s="5"/>
      <c r="CO212" s="5"/>
    </row>
    <row r="213" spans="1:93">
      <c r="A213" s="61">
        <v>210</v>
      </c>
      <c r="B213" s="66" t="s">
        <v>392</v>
      </c>
      <c r="C213" s="39" t="s">
        <v>1918</v>
      </c>
      <c r="D213" s="38" t="s">
        <v>1681</v>
      </c>
      <c r="E213" s="40">
        <f t="shared" si="5"/>
        <v>7</v>
      </c>
      <c r="F213" s="74">
        <f>IF(B213="東京･関東",IFERROR(SUMIFS(東北!$E$4:$E$1007,東北!$B$4:$B$1007,B213,東北!$D$4:$D$1007,D213)+SUMIFS(中･北!$E$4:$E$1149,中･北!$B$4:$B$1149,B213,中･北!$D$4:$D$1149,D213)+SUMIFS(九･沖!$E$4:$E$1004,九･沖!$B$4:$B$1004,B213,九･沖!$D$4:$D$1004,D213),""),"")</f>
        <v>7</v>
      </c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6"/>
      <c r="CC213" s="46"/>
      <c r="CD213" s="40"/>
      <c r="CE213" s="40"/>
      <c r="CF213" s="40"/>
      <c r="CG213" s="40"/>
      <c r="CH213" s="40"/>
      <c r="CI213" s="47"/>
      <c r="CJ213" s="47"/>
      <c r="CK213" s="48"/>
      <c r="CL213" s="5"/>
      <c r="CM213" s="5"/>
      <c r="CN213" s="5"/>
      <c r="CO213" s="5"/>
    </row>
    <row r="214" spans="1:93">
      <c r="A214" s="61">
        <v>211</v>
      </c>
      <c r="B214" s="66" t="s">
        <v>392</v>
      </c>
      <c r="C214" s="41" t="s">
        <v>1918</v>
      </c>
      <c r="D214" s="42" t="s">
        <v>1682</v>
      </c>
      <c r="E214" s="37">
        <f t="shared" si="5"/>
        <v>6</v>
      </c>
      <c r="F214" s="73">
        <f>IF(B214="東京･関東",IFERROR(SUMIFS(東北!$E$4:$E$1007,東北!$B$4:$B$1007,B214,東北!$D$4:$D$1007,D214)+SUMIFS(中･北!$E$4:$E$1149,中･北!$B$4:$B$1149,B214,中･北!$D$4:$D$1149,D214)+SUMIFS(九･沖!$E$4:$E$1004,九･沖!$B$4:$B$1004,B214,九･沖!$D$4:$D$1004,D214),""),"")</f>
        <v>0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43"/>
      <c r="CC214" s="43"/>
      <c r="CD214" s="37"/>
      <c r="CE214" s="37"/>
      <c r="CF214" s="37"/>
      <c r="CG214" s="37"/>
      <c r="CH214" s="37"/>
      <c r="CI214" s="44"/>
      <c r="CJ214" s="44">
        <v>6</v>
      </c>
      <c r="CK214" s="45"/>
      <c r="CL214" s="5"/>
      <c r="CM214" s="5"/>
      <c r="CN214" s="5"/>
      <c r="CO214" s="5"/>
    </row>
    <row r="215" spans="1:93">
      <c r="A215" s="61">
        <v>212</v>
      </c>
      <c r="B215" s="66" t="s">
        <v>392</v>
      </c>
      <c r="C215" s="39" t="s">
        <v>1918</v>
      </c>
      <c r="D215" s="38" t="s">
        <v>1683</v>
      </c>
      <c r="E215" s="40">
        <f t="shared" si="5"/>
        <v>6</v>
      </c>
      <c r="F215" s="74">
        <f>IF(B215="東京･関東",IFERROR(SUMIFS(東北!$E$4:$E$1007,東北!$B$4:$B$1007,B215,東北!$D$4:$D$1007,D215)+SUMIFS(中･北!$E$4:$E$1149,中･北!$B$4:$B$1149,B215,中･北!$D$4:$D$1149,D215)+SUMIFS(九･沖!$E$4:$E$1004,九･沖!$B$4:$B$1004,B215,九･沖!$D$4:$D$1004,D215),""),"")</f>
        <v>0</v>
      </c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6"/>
      <c r="CC215" s="46"/>
      <c r="CD215" s="40"/>
      <c r="CE215" s="40"/>
      <c r="CF215" s="40"/>
      <c r="CG215" s="40"/>
      <c r="CH215" s="40"/>
      <c r="CI215" s="47"/>
      <c r="CJ215" s="47">
        <v>2</v>
      </c>
      <c r="CK215" s="48">
        <v>4</v>
      </c>
      <c r="CL215" s="5"/>
      <c r="CM215" s="5"/>
      <c r="CN215" s="5"/>
      <c r="CO215" s="5"/>
    </row>
    <row r="216" spans="1:93">
      <c r="A216" s="61">
        <v>213</v>
      </c>
      <c r="B216" s="66" t="s">
        <v>392</v>
      </c>
      <c r="C216" s="41" t="s">
        <v>1918</v>
      </c>
      <c r="D216" s="42" t="s">
        <v>1684</v>
      </c>
      <c r="E216" s="37">
        <f t="shared" si="5"/>
        <v>6</v>
      </c>
      <c r="F216" s="73">
        <f>IF(B216="東京･関東",IFERROR(SUMIFS(東北!$E$4:$E$1007,東北!$B$4:$B$1007,B216,東北!$D$4:$D$1007,D216)+SUMIFS(中･北!$E$4:$E$1149,中･北!$B$4:$B$1149,B216,中･北!$D$4:$D$1149,D216)+SUMIFS(九･沖!$E$4:$E$1004,九･沖!$B$4:$B$1004,B216,九･沖!$D$4:$D$1004,D216),""),"")</f>
        <v>0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43"/>
      <c r="CC216" s="43"/>
      <c r="CD216" s="37"/>
      <c r="CE216" s="37"/>
      <c r="CF216" s="37"/>
      <c r="CG216" s="37"/>
      <c r="CH216" s="37">
        <v>2</v>
      </c>
      <c r="CI216" s="44">
        <v>2</v>
      </c>
      <c r="CJ216" s="44">
        <v>2</v>
      </c>
      <c r="CK216" s="45"/>
      <c r="CL216" s="5"/>
      <c r="CM216" s="5"/>
      <c r="CN216" s="5"/>
      <c r="CO216" s="5"/>
    </row>
    <row r="217" spans="1:93">
      <c r="A217" s="61">
        <v>214</v>
      </c>
      <c r="B217" s="66" t="s">
        <v>392</v>
      </c>
      <c r="C217" s="39" t="s">
        <v>1918</v>
      </c>
      <c r="D217" s="38" t="s">
        <v>197</v>
      </c>
      <c r="E217" s="40">
        <f t="shared" si="5"/>
        <v>6</v>
      </c>
      <c r="F217" s="74">
        <f>IF(B217="東京･関東",IFERROR(SUMIFS(東北!$E$4:$E$1007,東北!$B$4:$B$1007,B217,東北!$D$4:$D$1007,D217)+SUMIFS(中･北!$E$4:$E$1149,中･北!$B$4:$B$1149,B217,中･北!$D$4:$D$1149,D217)+SUMIFS(九･沖!$E$4:$E$1004,九･沖!$B$4:$B$1004,B217,九･沖!$D$4:$D$1004,D217),""),"")</f>
        <v>0</v>
      </c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6"/>
      <c r="CC217" s="46"/>
      <c r="CD217" s="40"/>
      <c r="CE217" s="40"/>
      <c r="CF217" s="40"/>
      <c r="CG217" s="40"/>
      <c r="CH217" s="40">
        <v>2</v>
      </c>
      <c r="CI217" s="47">
        <v>2</v>
      </c>
      <c r="CJ217" s="47">
        <v>2</v>
      </c>
      <c r="CK217" s="48"/>
      <c r="CL217" s="5"/>
      <c r="CM217" s="5"/>
      <c r="CN217" s="5"/>
      <c r="CO217" s="5"/>
    </row>
    <row r="218" spans="1:93">
      <c r="A218" s="61">
        <v>215</v>
      </c>
      <c r="B218" s="66" t="s">
        <v>392</v>
      </c>
      <c r="C218" s="41" t="s">
        <v>1918</v>
      </c>
      <c r="D218" s="42" t="s">
        <v>144</v>
      </c>
      <c r="E218" s="37">
        <f t="shared" si="5"/>
        <v>6</v>
      </c>
      <c r="F218" s="73">
        <f>IF(B218="東京･関東",IFERROR(SUMIFS(東北!$E$4:$E$1007,東北!$B$4:$B$1007,B218,東北!$D$4:$D$1007,D218)+SUMIFS(中･北!$E$4:$E$1149,中･北!$B$4:$B$1149,B218,中･北!$D$4:$D$1149,D218)+SUMIFS(九･沖!$E$4:$E$1004,九･沖!$B$4:$B$1004,B218,九･沖!$D$4:$D$1004,D218),""),"")</f>
        <v>0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>
        <v>4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>
        <v>1</v>
      </c>
      <c r="BX218" s="37"/>
      <c r="BY218" s="37"/>
      <c r="BZ218" s="37"/>
      <c r="CA218" s="37"/>
      <c r="CB218" s="43"/>
      <c r="CC218" s="43"/>
      <c r="CD218" s="37">
        <v>1</v>
      </c>
      <c r="CE218" s="37"/>
      <c r="CF218" s="37"/>
      <c r="CG218" s="37"/>
      <c r="CH218" s="37"/>
      <c r="CI218" s="44"/>
      <c r="CJ218" s="44"/>
      <c r="CK218" s="45"/>
      <c r="CL218" s="5"/>
      <c r="CM218" s="5"/>
      <c r="CN218" s="5"/>
      <c r="CO218" s="5"/>
    </row>
    <row r="219" spans="1:93">
      <c r="A219" s="61">
        <v>216</v>
      </c>
      <c r="B219" s="66" t="s">
        <v>392</v>
      </c>
      <c r="C219" s="39" t="s">
        <v>1918</v>
      </c>
      <c r="D219" s="38" t="s">
        <v>186</v>
      </c>
      <c r="E219" s="40">
        <f t="shared" si="5"/>
        <v>6</v>
      </c>
      <c r="F219" s="74">
        <f>IF(B219="東京･関東",IFERROR(SUMIFS(東北!$E$4:$E$1007,東北!$B$4:$B$1007,B219,東北!$D$4:$D$1007,D219)+SUMIFS(中･北!$E$4:$E$1149,中･北!$B$4:$B$1149,B219,中･北!$D$4:$D$1149,D219)+SUMIFS(九･沖!$E$4:$E$1004,九･沖!$B$4:$B$1004,B219,九･沖!$D$4:$D$1004,D219),""),"")</f>
        <v>0</v>
      </c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6"/>
      <c r="CC219" s="46"/>
      <c r="CD219" s="40"/>
      <c r="CE219" s="40"/>
      <c r="CF219" s="40"/>
      <c r="CG219" s="40"/>
      <c r="CH219" s="40">
        <v>4</v>
      </c>
      <c r="CI219" s="47"/>
      <c r="CJ219" s="47">
        <v>2</v>
      </c>
      <c r="CK219" s="48"/>
      <c r="CL219" s="5"/>
      <c r="CM219" s="5"/>
      <c r="CN219" s="5"/>
      <c r="CO219" s="5"/>
    </row>
    <row r="220" spans="1:93">
      <c r="A220" s="61">
        <v>217</v>
      </c>
      <c r="B220" s="66" t="s">
        <v>392</v>
      </c>
      <c r="C220" s="41" t="s">
        <v>1918</v>
      </c>
      <c r="D220" s="42" t="s">
        <v>1685</v>
      </c>
      <c r="E220" s="37">
        <f t="shared" si="5"/>
        <v>6</v>
      </c>
      <c r="F220" s="73">
        <f>IF(B220="東京･関東",IFERROR(SUMIFS(東北!$E$4:$E$1007,東北!$B$4:$B$1007,B220,東北!$D$4:$D$1007,D220)+SUMIFS(中･北!$E$4:$E$1149,中･北!$B$4:$B$1149,B220,中･北!$D$4:$D$1149,D220)+SUMIFS(九･沖!$E$4:$E$1004,九･沖!$B$4:$B$1004,B220,九･沖!$D$4:$D$1004,D220),""),"")</f>
        <v>0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>
        <v>1</v>
      </c>
      <c r="BT220" s="37"/>
      <c r="BU220" s="37"/>
      <c r="BV220" s="37"/>
      <c r="BW220" s="37"/>
      <c r="BX220" s="37"/>
      <c r="BY220" s="37"/>
      <c r="BZ220" s="37"/>
      <c r="CA220" s="37"/>
      <c r="CB220" s="43">
        <v>1</v>
      </c>
      <c r="CC220" s="43"/>
      <c r="CD220" s="37"/>
      <c r="CE220" s="37"/>
      <c r="CF220" s="37"/>
      <c r="CG220" s="37"/>
      <c r="CH220" s="37"/>
      <c r="CI220" s="44"/>
      <c r="CJ220" s="44">
        <v>2</v>
      </c>
      <c r="CK220" s="45">
        <v>2</v>
      </c>
      <c r="CL220" s="5"/>
      <c r="CM220" s="5"/>
      <c r="CN220" s="5"/>
      <c r="CO220" s="5"/>
    </row>
    <row r="221" spans="1:93">
      <c r="A221" s="61">
        <v>218</v>
      </c>
      <c r="B221" s="66" t="s">
        <v>392</v>
      </c>
      <c r="C221" s="39" t="s">
        <v>1918</v>
      </c>
      <c r="D221" s="38" t="s">
        <v>1686</v>
      </c>
      <c r="E221" s="40">
        <f t="shared" si="5"/>
        <v>6</v>
      </c>
      <c r="F221" s="74">
        <f>IF(B221="東京･関東",IFERROR(SUMIFS(東北!$E$4:$E$1007,東北!$B$4:$B$1007,B221,東北!$D$4:$D$1007,D221)+SUMIFS(中･北!$E$4:$E$1149,中･北!$B$4:$B$1149,B221,中･北!$D$4:$D$1149,D221)+SUMIFS(九･沖!$E$4:$E$1004,九･沖!$B$4:$B$1004,B221,九･沖!$D$4:$D$1004,D221),""),"")</f>
        <v>0</v>
      </c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>
        <v>1</v>
      </c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6">
        <v>1</v>
      </c>
      <c r="CC221" s="46"/>
      <c r="CD221" s="40"/>
      <c r="CE221" s="40"/>
      <c r="CF221" s="40"/>
      <c r="CG221" s="40"/>
      <c r="CH221" s="40"/>
      <c r="CI221" s="47"/>
      <c r="CJ221" s="47">
        <v>2</v>
      </c>
      <c r="CK221" s="48">
        <v>2</v>
      </c>
      <c r="CL221" s="5"/>
      <c r="CM221" s="5"/>
      <c r="CN221" s="5"/>
    </row>
    <row r="222" spans="1:93">
      <c r="A222" s="61">
        <v>219</v>
      </c>
      <c r="B222" s="66" t="s">
        <v>392</v>
      </c>
      <c r="C222" s="41" t="s">
        <v>1918</v>
      </c>
      <c r="D222" s="42" t="s">
        <v>1687</v>
      </c>
      <c r="E222" s="37">
        <f t="shared" si="5"/>
        <v>6</v>
      </c>
      <c r="F222" s="73">
        <f>IF(B222="東京･関東",IFERROR(SUMIFS(東北!$E$4:$E$1007,東北!$B$4:$B$1007,B222,東北!$D$4:$D$1007,D222)+SUMIFS(中･北!$E$4:$E$1149,中･北!$B$4:$B$1149,B222,中･北!$D$4:$D$1149,D222)+SUMIFS(九･沖!$E$4:$E$1004,九･沖!$B$4:$B$1004,B222,九･沖!$D$4:$D$1004,D222),""),"")</f>
        <v>0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43"/>
      <c r="CC222" s="43"/>
      <c r="CD222" s="37"/>
      <c r="CE222" s="37"/>
      <c r="CF222" s="37"/>
      <c r="CG222" s="37"/>
      <c r="CH222" s="37">
        <v>4</v>
      </c>
      <c r="CI222" s="44">
        <v>2</v>
      </c>
      <c r="CJ222" s="44"/>
      <c r="CK222" s="45"/>
      <c r="CL222" s="5"/>
      <c r="CM222" s="5"/>
      <c r="CN222" s="5"/>
    </row>
    <row r="223" spans="1:93">
      <c r="A223" s="61">
        <v>220</v>
      </c>
      <c r="B223" s="66" t="s">
        <v>392</v>
      </c>
      <c r="C223" s="39" t="s">
        <v>1918</v>
      </c>
      <c r="D223" s="38" t="s">
        <v>1688</v>
      </c>
      <c r="E223" s="40">
        <f t="shared" si="5"/>
        <v>6</v>
      </c>
      <c r="F223" s="74">
        <f>IF(B223="東京･関東",IFERROR(SUMIFS(東北!$E$4:$E$1007,東北!$B$4:$B$1007,B223,東北!$D$4:$D$1007,D223)+SUMIFS(中･北!$E$4:$E$1149,中･北!$B$4:$B$1149,B223,中･北!$D$4:$D$1149,D223)+SUMIFS(九･沖!$E$4:$E$1004,九･沖!$B$4:$B$1004,B223,九･沖!$D$4:$D$1004,D223),""),"")</f>
        <v>0</v>
      </c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6"/>
      <c r="CC223" s="46"/>
      <c r="CD223" s="40"/>
      <c r="CE223" s="40"/>
      <c r="CF223" s="40"/>
      <c r="CG223" s="40"/>
      <c r="CH223" s="40">
        <v>2</v>
      </c>
      <c r="CI223" s="47">
        <v>2</v>
      </c>
      <c r="CJ223" s="47">
        <v>2</v>
      </c>
      <c r="CK223" s="48"/>
      <c r="CL223" s="5"/>
      <c r="CM223" s="5"/>
      <c r="CN223" s="5"/>
    </row>
    <row r="224" spans="1:93">
      <c r="A224" s="61">
        <v>221</v>
      </c>
      <c r="B224" s="66" t="s">
        <v>392</v>
      </c>
      <c r="C224" s="41" t="s">
        <v>1918</v>
      </c>
      <c r="D224" s="42" t="s">
        <v>160</v>
      </c>
      <c r="E224" s="37">
        <f t="shared" si="5"/>
        <v>6</v>
      </c>
      <c r="F224" s="73">
        <f>IF(B224="東京･関東",IFERROR(SUMIFS(東北!$E$4:$E$1007,東北!$B$4:$B$1007,B224,東北!$D$4:$D$1007,D224)+SUMIFS(中･北!$E$4:$E$1149,中･北!$B$4:$B$1149,B224,中･北!$D$4:$D$1149,D224)+SUMIFS(九･沖!$E$4:$E$1004,九･沖!$B$4:$B$1004,B224,九･沖!$D$4:$D$1004,D224),""),"")</f>
        <v>0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>
        <v>4</v>
      </c>
      <c r="AH224" s="37"/>
      <c r="AI224" s="37"/>
      <c r="AJ224" s="37"/>
      <c r="AK224" s="37"/>
      <c r="AL224" s="37">
        <v>2</v>
      </c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43"/>
      <c r="CC224" s="43"/>
      <c r="CD224" s="37"/>
      <c r="CE224" s="37"/>
      <c r="CF224" s="37"/>
      <c r="CG224" s="37"/>
      <c r="CH224" s="37"/>
      <c r="CI224" s="44"/>
      <c r="CJ224" s="44"/>
      <c r="CK224" s="45"/>
      <c r="CL224" s="5"/>
      <c r="CM224" s="5"/>
      <c r="CN224" s="5"/>
    </row>
    <row r="225" spans="1:92">
      <c r="A225" s="61">
        <v>222</v>
      </c>
      <c r="B225" s="66" t="s">
        <v>392</v>
      </c>
      <c r="C225" s="39" t="s">
        <v>1918</v>
      </c>
      <c r="D225" s="38" t="s">
        <v>1689</v>
      </c>
      <c r="E225" s="40">
        <f t="shared" si="5"/>
        <v>6</v>
      </c>
      <c r="F225" s="74">
        <f>IF(B225="東京･関東",IFERROR(SUMIFS(東北!$E$4:$E$1007,東北!$B$4:$B$1007,B225,東北!$D$4:$D$1007,D225)+SUMIFS(中･北!$E$4:$E$1149,中･北!$B$4:$B$1149,B225,中･北!$D$4:$D$1149,D225)+SUMIFS(九･沖!$E$4:$E$1004,九･沖!$B$4:$B$1004,B225,九･沖!$D$4:$D$1004,D225),""),"")</f>
        <v>0</v>
      </c>
      <c r="G225" s="40"/>
      <c r="H225" s="40">
        <v>1</v>
      </c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>
        <v>1</v>
      </c>
      <c r="AB225" s="40"/>
      <c r="AC225" s="40"/>
      <c r="AD225" s="40">
        <v>2</v>
      </c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>
        <v>1</v>
      </c>
      <c r="BP225" s="40"/>
      <c r="BQ225" s="40">
        <v>1</v>
      </c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6"/>
      <c r="CC225" s="46"/>
      <c r="CD225" s="40"/>
      <c r="CE225" s="40"/>
      <c r="CF225" s="40"/>
      <c r="CG225" s="40"/>
      <c r="CH225" s="40"/>
      <c r="CI225" s="47"/>
      <c r="CJ225" s="47"/>
      <c r="CK225" s="48"/>
      <c r="CL225" s="5"/>
      <c r="CM225" s="5"/>
      <c r="CN225" s="5"/>
    </row>
    <row r="226" spans="1:92">
      <c r="A226" s="61">
        <v>223</v>
      </c>
      <c r="B226" s="66" t="s">
        <v>392</v>
      </c>
      <c r="C226" s="41" t="s">
        <v>1918</v>
      </c>
      <c r="D226" s="42" t="s">
        <v>1690</v>
      </c>
      <c r="E226" s="37">
        <f t="shared" si="5"/>
        <v>6</v>
      </c>
      <c r="F226" s="73">
        <f>IF(B226="東京･関東",IFERROR(SUMIFS(東北!$E$4:$E$1007,東北!$B$4:$B$1007,B226,東北!$D$4:$D$1007,D226)+SUMIFS(中･北!$E$4:$E$1149,中･北!$B$4:$B$1149,B226,中･北!$D$4:$D$1149,D226)+SUMIFS(九･沖!$E$4:$E$1004,九･沖!$B$4:$B$1004,B226,九･沖!$D$4:$D$1004,D226),""),"")</f>
        <v>0</v>
      </c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43"/>
      <c r="CC226" s="43"/>
      <c r="CD226" s="37"/>
      <c r="CE226" s="37"/>
      <c r="CF226" s="37"/>
      <c r="CG226" s="37"/>
      <c r="CH226" s="37">
        <v>2</v>
      </c>
      <c r="CI226" s="44">
        <v>2</v>
      </c>
      <c r="CJ226" s="44">
        <v>2</v>
      </c>
      <c r="CK226" s="45"/>
      <c r="CL226" s="5"/>
      <c r="CM226" s="5"/>
      <c r="CN226" s="5"/>
    </row>
    <row r="227" spans="1:92">
      <c r="A227" s="61">
        <v>224</v>
      </c>
      <c r="B227" s="66" t="s">
        <v>392</v>
      </c>
      <c r="C227" s="39" t="s">
        <v>1918</v>
      </c>
      <c r="D227" s="38" t="s">
        <v>1691</v>
      </c>
      <c r="E227" s="40">
        <f t="shared" si="5"/>
        <v>6</v>
      </c>
      <c r="F227" s="74">
        <f>IF(B227="東京･関東",IFERROR(SUMIFS(東北!$E$4:$E$1007,東北!$B$4:$B$1007,B227,東北!$D$4:$D$1007,D227)+SUMIFS(中･北!$E$4:$E$1149,中･北!$B$4:$B$1149,B227,中･北!$D$4:$D$1149,D227)+SUMIFS(九･沖!$E$4:$E$1004,九･沖!$B$4:$B$1004,B227,九･沖!$D$4:$D$1004,D227),""),"")</f>
        <v>0</v>
      </c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6"/>
      <c r="CC227" s="46"/>
      <c r="CD227" s="40"/>
      <c r="CE227" s="40"/>
      <c r="CF227" s="40"/>
      <c r="CG227" s="40"/>
      <c r="CH227" s="40"/>
      <c r="CI227" s="47"/>
      <c r="CJ227" s="47">
        <v>6</v>
      </c>
      <c r="CK227" s="48"/>
      <c r="CL227" s="5"/>
      <c r="CM227" s="5"/>
      <c r="CN227" s="5"/>
    </row>
    <row r="228" spans="1:92">
      <c r="A228" s="61">
        <v>225</v>
      </c>
      <c r="B228" s="66" t="s">
        <v>392</v>
      </c>
      <c r="C228" s="41" t="s">
        <v>1918</v>
      </c>
      <c r="D228" s="42" t="s">
        <v>1692</v>
      </c>
      <c r="E228" s="37">
        <f t="shared" si="5"/>
        <v>6</v>
      </c>
      <c r="F228" s="73">
        <f>IF(B228="東京･関東",IFERROR(SUMIFS(東北!$E$4:$E$1007,東北!$B$4:$B$1007,B228,東北!$D$4:$D$1007,D228)+SUMIFS(中･北!$E$4:$E$1149,中･北!$B$4:$B$1149,B228,中･北!$D$4:$D$1149,D228)+SUMIFS(九･沖!$E$4:$E$1004,九･沖!$B$4:$B$1004,B228,九･沖!$D$4:$D$1004,D228),""),"")</f>
        <v>0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43"/>
      <c r="CC228" s="43"/>
      <c r="CD228" s="37">
        <v>5</v>
      </c>
      <c r="CE228" s="37">
        <v>1</v>
      </c>
      <c r="CF228" s="37"/>
      <c r="CG228" s="37"/>
      <c r="CH228" s="37"/>
      <c r="CI228" s="44"/>
      <c r="CJ228" s="44"/>
      <c r="CK228" s="45"/>
      <c r="CL228" s="5"/>
      <c r="CM228" s="5"/>
      <c r="CN228" s="5"/>
    </row>
    <row r="229" spans="1:92">
      <c r="A229" s="61">
        <v>226</v>
      </c>
      <c r="B229" s="66" t="s">
        <v>392</v>
      </c>
      <c r="C229" s="39" t="s">
        <v>1918</v>
      </c>
      <c r="D229" s="38" t="s">
        <v>175</v>
      </c>
      <c r="E229" s="40">
        <f t="shared" si="5"/>
        <v>6</v>
      </c>
      <c r="F229" s="74">
        <f>IF(B229="東京･関東",IFERROR(SUMIFS(東北!$E$4:$E$1007,東北!$B$4:$B$1007,B229,東北!$D$4:$D$1007,D229)+SUMIFS(中･北!$E$4:$E$1149,中･北!$B$4:$B$1149,B229,中･北!$D$4:$D$1149,D229)+SUMIFS(九･沖!$E$4:$E$1004,九･沖!$B$4:$B$1004,B229,九･沖!$D$4:$D$1004,D229),""),"")</f>
        <v>1</v>
      </c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>
        <v>1</v>
      </c>
      <c r="BZ229" s="40"/>
      <c r="CA229" s="40"/>
      <c r="CB229" s="46"/>
      <c r="CC229" s="46"/>
      <c r="CD229" s="40"/>
      <c r="CE229" s="40"/>
      <c r="CF229" s="40"/>
      <c r="CG229" s="40"/>
      <c r="CH229" s="40"/>
      <c r="CI229" s="47"/>
      <c r="CJ229" s="47">
        <v>4</v>
      </c>
      <c r="CK229" s="48"/>
      <c r="CL229" s="5"/>
      <c r="CM229" s="5"/>
      <c r="CN229" s="5"/>
    </row>
    <row r="230" spans="1:92">
      <c r="A230" s="61">
        <v>227</v>
      </c>
      <c r="B230" s="66" t="s">
        <v>392</v>
      </c>
      <c r="C230" s="41" t="s">
        <v>1918</v>
      </c>
      <c r="D230" s="42" t="s">
        <v>1693</v>
      </c>
      <c r="E230" s="37">
        <f t="shared" si="5"/>
        <v>6</v>
      </c>
      <c r="F230" s="73">
        <f>IF(B230="東京･関東",IFERROR(SUMIFS(東北!$E$4:$E$1007,東北!$B$4:$B$1007,B230,東北!$D$4:$D$1007,D230)+SUMIFS(中･北!$E$4:$E$1149,中･北!$B$4:$B$1149,B230,中･北!$D$4:$D$1149,D230)+SUMIFS(九･沖!$E$4:$E$1004,九･沖!$B$4:$B$1004,B230,九･沖!$D$4:$D$1004,D230),""),"")</f>
        <v>3</v>
      </c>
      <c r="G230" s="37"/>
      <c r="H230" s="37">
        <v>3</v>
      </c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43"/>
      <c r="CC230" s="43"/>
      <c r="CD230" s="37"/>
      <c r="CE230" s="37"/>
      <c r="CF230" s="37"/>
      <c r="CG230" s="37"/>
      <c r="CH230" s="37"/>
      <c r="CI230" s="44"/>
      <c r="CJ230" s="44"/>
      <c r="CK230" s="45"/>
      <c r="CL230" s="5"/>
      <c r="CM230" s="5"/>
      <c r="CN230" s="5"/>
    </row>
    <row r="231" spans="1:92">
      <c r="A231" s="61">
        <v>228</v>
      </c>
      <c r="B231" s="66" t="s">
        <v>392</v>
      </c>
      <c r="C231" s="39" t="s">
        <v>1918</v>
      </c>
      <c r="D231" s="38" t="s">
        <v>1694</v>
      </c>
      <c r="E231" s="40">
        <f t="shared" si="5"/>
        <v>6</v>
      </c>
      <c r="F231" s="74">
        <f>IF(B231="東京･関東",IFERROR(SUMIFS(東北!$E$4:$E$1007,東北!$B$4:$B$1007,B231,東北!$D$4:$D$1007,D231)+SUMIFS(中･北!$E$4:$E$1149,中･北!$B$4:$B$1149,B231,中･北!$D$4:$D$1149,D231)+SUMIFS(九･沖!$E$4:$E$1004,九･沖!$B$4:$B$1004,B231,九･沖!$D$4:$D$1004,D231),""),"")</f>
        <v>4</v>
      </c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6"/>
      <c r="CC231" s="46"/>
      <c r="CD231" s="40"/>
      <c r="CE231" s="40"/>
      <c r="CF231" s="40"/>
      <c r="CG231" s="40"/>
      <c r="CH231" s="40">
        <v>2</v>
      </c>
      <c r="CI231" s="47"/>
      <c r="CJ231" s="47"/>
      <c r="CK231" s="48"/>
      <c r="CL231" s="5"/>
      <c r="CM231" s="5"/>
      <c r="CN231" s="5"/>
    </row>
    <row r="232" spans="1:92">
      <c r="A232" s="61">
        <v>229</v>
      </c>
      <c r="B232" s="66" t="s">
        <v>392</v>
      </c>
      <c r="C232" s="41" t="s">
        <v>1918</v>
      </c>
      <c r="D232" s="42" t="s">
        <v>1695</v>
      </c>
      <c r="E232" s="37">
        <f t="shared" si="5"/>
        <v>6</v>
      </c>
      <c r="F232" s="73">
        <f>IF(B232="東京･関東",IFERROR(SUMIFS(東北!$E$4:$E$1007,東北!$B$4:$B$1007,B232,東北!$D$4:$D$1007,D232)+SUMIFS(中･北!$E$4:$E$1149,中･北!$B$4:$B$1149,B232,中･北!$D$4:$D$1149,D232)+SUMIFS(九･沖!$E$4:$E$1004,九･沖!$B$4:$B$1004,B232,九･沖!$D$4:$D$1004,D232),""),"")</f>
        <v>6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43"/>
      <c r="CC232" s="43"/>
      <c r="CD232" s="37"/>
      <c r="CE232" s="37"/>
      <c r="CF232" s="37"/>
      <c r="CG232" s="37"/>
      <c r="CH232" s="37"/>
      <c r="CI232" s="44"/>
      <c r="CJ232" s="44"/>
      <c r="CK232" s="45"/>
      <c r="CL232" s="5"/>
      <c r="CM232" s="5"/>
      <c r="CN232" s="5"/>
    </row>
    <row r="233" spans="1:92">
      <c r="A233" s="61">
        <v>230</v>
      </c>
      <c r="B233" s="66" t="s">
        <v>392</v>
      </c>
      <c r="C233" s="39" t="s">
        <v>1918</v>
      </c>
      <c r="D233" s="38" t="s">
        <v>1696</v>
      </c>
      <c r="E233" s="40">
        <f t="shared" si="5"/>
        <v>5</v>
      </c>
      <c r="F233" s="74">
        <f>IF(B233="東京･関東",IFERROR(SUMIFS(東北!$E$4:$E$1007,東北!$B$4:$B$1007,B233,東北!$D$4:$D$1007,D233)+SUMIFS(中･北!$E$4:$E$1149,中･北!$B$4:$B$1149,B233,中･北!$D$4:$D$1149,D233)+SUMIFS(九･沖!$E$4:$E$1004,九･沖!$B$4:$B$1004,B233,九･沖!$D$4:$D$1004,D233),""),"")</f>
        <v>0</v>
      </c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>
        <v>1</v>
      </c>
      <c r="CA233" s="40"/>
      <c r="CB233" s="46"/>
      <c r="CC233" s="46"/>
      <c r="CD233" s="40"/>
      <c r="CE233" s="40"/>
      <c r="CF233" s="40"/>
      <c r="CG233" s="40"/>
      <c r="CH233" s="40"/>
      <c r="CI233" s="47"/>
      <c r="CJ233" s="47">
        <v>2</v>
      </c>
      <c r="CK233" s="48">
        <v>2</v>
      </c>
      <c r="CL233" s="5"/>
      <c r="CM233" s="5"/>
      <c r="CN233" s="5"/>
    </row>
    <row r="234" spans="1:92">
      <c r="A234" s="61">
        <v>231</v>
      </c>
      <c r="B234" s="66" t="s">
        <v>392</v>
      </c>
      <c r="C234" s="41" t="s">
        <v>1918</v>
      </c>
      <c r="D234" s="42" t="s">
        <v>170</v>
      </c>
      <c r="E234" s="37">
        <f t="shared" si="5"/>
        <v>5</v>
      </c>
      <c r="F234" s="73">
        <f>IF(B234="東京･関東",IFERROR(SUMIFS(東北!$E$4:$E$1007,東北!$B$4:$B$1007,B234,東北!$D$4:$D$1007,D234)+SUMIFS(中･北!$E$4:$E$1149,中･北!$B$4:$B$1149,B234,中･北!$D$4:$D$1149,D234)+SUMIFS(九･沖!$E$4:$E$1004,九･沖!$B$4:$B$1004,B234,九･沖!$D$4:$D$1004,D234),""),"")</f>
        <v>0</v>
      </c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>
        <v>3</v>
      </c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43"/>
      <c r="CC234" s="43"/>
      <c r="CD234" s="37"/>
      <c r="CE234" s="37"/>
      <c r="CF234" s="37"/>
      <c r="CG234" s="37"/>
      <c r="CH234" s="37"/>
      <c r="CI234" s="44"/>
      <c r="CJ234" s="44">
        <v>2</v>
      </c>
      <c r="CK234" s="45"/>
      <c r="CL234" s="5"/>
      <c r="CM234" s="5"/>
      <c r="CN234" s="5"/>
    </row>
    <row r="235" spans="1:92">
      <c r="A235" s="61">
        <v>232</v>
      </c>
      <c r="B235" s="66" t="s">
        <v>392</v>
      </c>
      <c r="C235" s="39" t="s">
        <v>1918</v>
      </c>
      <c r="D235" s="38" t="s">
        <v>201</v>
      </c>
      <c r="E235" s="40">
        <f t="shared" si="5"/>
        <v>5</v>
      </c>
      <c r="F235" s="74">
        <f>IF(B235="東京･関東",IFERROR(SUMIFS(東北!$E$4:$E$1007,東北!$B$4:$B$1007,B235,東北!$D$4:$D$1007,D235)+SUMIFS(中･北!$E$4:$E$1149,中･北!$B$4:$B$1149,B235,中･北!$D$4:$D$1149,D235)+SUMIFS(九･沖!$E$4:$E$1004,九･沖!$B$4:$B$1004,B235,九･沖!$D$4:$D$1004,D235),""),"")</f>
        <v>0</v>
      </c>
      <c r="G235" s="40"/>
      <c r="H235" s="40"/>
      <c r="I235" s="40"/>
      <c r="J235" s="40"/>
      <c r="K235" s="40"/>
      <c r="L235" s="40">
        <v>1</v>
      </c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6"/>
      <c r="CC235" s="46"/>
      <c r="CD235" s="40"/>
      <c r="CE235" s="40"/>
      <c r="CF235" s="40"/>
      <c r="CG235" s="40"/>
      <c r="CH235" s="40">
        <v>2</v>
      </c>
      <c r="CI235" s="47">
        <v>2</v>
      </c>
      <c r="CJ235" s="47"/>
      <c r="CK235" s="48"/>
      <c r="CL235" s="5"/>
      <c r="CM235" s="5"/>
      <c r="CN235" s="5"/>
    </row>
    <row r="236" spans="1:92">
      <c r="A236" s="61">
        <v>233</v>
      </c>
      <c r="B236" s="66" t="s">
        <v>392</v>
      </c>
      <c r="C236" s="41" t="s">
        <v>1918</v>
      </c>
      <c r="D236" s="42" t="s">
        <v>1697</v>
      </c>
      <c r="E236" s="37">
        <f t="shared" si="5"/>
        <v>5</v>
      </c>
      <c r="F236" s="73">
        <f>IF(B236="東京･関東",IFERROR(SUMIFS(東北!$E$4:$E$1007,東北!$B$4:$B$1007,B236,東北!$D$4:$D$1007,D236)+SUMIFS(中･北!$E$4:$E$1149,中･北!$B$4:$B$1149,B236,中･北!$D$4:$D$1149,D236)+SUMIFS(九･沖!$E$4:$E$1004,九･沖!$B$4:$B$1004,B236,九･沖!$D$4:$D$1004,D236),""),"")</f>
        <v>0</v>
      </c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>
        <v>1</v>
      </c>
      <c r="AG236" s="37"/>
      <c r="AH236" s="37">
        <v>2</v>
      </c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43"/>
      <c r="CC236" s="43"/>
      <c r="CD236" s="37"/>
      <c r="CE236" s="37"/>
      <c r="CF236" s="37"/>
      <c r="CG236" s="37"/>
      <c r="CH236" s="37"/>
      <c r="CI236" s="44"/>
      <c r="CJ236" s="44">
        <v>2</v>
      </c>
      <c r="CK236" s="45"/>
      <c r="CL236" s="5"/>
      <c r="CM236" s="5"/>
      <c r="CN236" s="5"/>
    </row>
    <row r="237" spans="1:92">
      <c r="A237" s="61">
        <v>234</v>
      </c>
      <c r="B237" s="66" t="s">
        <v>392</v>
      </c>
      <c r="C237" s="39" t="s">
        <v>1918</v>
      </c>
      <c r="D237" s="38" t="s">
        <v>176</v>
      </c>
      <c r="E237" s="40">
        <f t="shared" si="5"/>
        <v>5</v>
      </c>
      <c r="F237" s="74">
        <f>IF(B237="東京･関東",IFERROR(SUMIFS(東北!$E$4:$E$1007,東北!$B$4:$B$1007,B237,東北!$D$4:$D$1007,D237)+SUMIFS(中･北!$E$4:$E$1149,中･北!$B$4:$B$1149,B237,中･北!$D$4:$D$1149,D237)+SUMIFS(九･沖!$E$4:$E$1004,九･沖!$B$4:$B$1004,B237,九･沖!$D$4:$D$1004,D237),""),"")</f>
        <v>0</v>
      </c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>
        <v>1</v>
      </c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6"/>
      <c r="CC237" s="46"/>
      <c r="CD237" s="40"/>
      <c r="CE237" s="40"/>
      <c r="CF237" s="40"/>
      <c r="CG237" s="40"/>
      <c r="CH237" s="40">
        <v>2</v>
      </c>
      <c r="CI237" s="47">
        <v>2</v>
      </c>
      <c r="CJ237" s="47"/>
      <c r="CK237" s="48"/>
      <c r="CL237" s="5"/>
      <c r="CM237" s="5"/>
      <c r="CN237" s="5"/>
    </row>
    <row r="238" spans="1:92">
      <c r="A238" s="61">
        <v>235</v>
      </c>
      <c r="B238" s="66" t="s">
        <v>392</v>
      </c>
      <c r="C238" s="41" t="s">
        <v>1918</v>
      </c>
      <c r="D238" s="42" t="s">
        <v>199</v>
      </c>
      <c r="E238" s="37">
        <f t="shared" si="5"/>
        <v>5</v>
      </c>
      <c r="F238" s="73">
        <f>IF(B238="東京･関東",IFERROR(SUMIFS(東北!$E$4:$E$1007,東北!$B$4:$B$1007,B238,東北!$D$4:$D$1007,D238)+SUMIFS(中･北!$E$4:$E$1149,中･北!$B$4:$B$1149,B238,中･北!$D$4:$D$1149,D238)+SUMIFS(九･沖!$E$4:$E$1004,九･沖!$B$4:$B$1004,B238,九･沖!$D$4:$D$1004,D238),""),"")</f>
        <v>0</v>
      </c>
      <c r="G238" s="37"/>
      <c r="H238" s="37"/>
      <c r="I238" s="37"/>
      <c r="J238" s="37"/>
      <c r="K238" s="37">
        <v>2</v>
      </c>
      <c r="L238" s="37">
        <v>3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43"/>
      <c r="CC238" s="43"/>
      <c r="CD238" s="37"/>
      <c r="CE238" s="37"/>
      <c r="CF238" s="37"/>
      <c r="CG238" s="37"/>
      <c r="CH238" s="37"/>
      <c r="CI238" s="44"/>
      <c r="CJ238" s="44"/>
      <c r="CK238" s="45"/>
      <c r="CL238" s="5"/>
      <c r="CM238" s="5"/>
      <c r="CN238" s="5"/>
    </row>
    <row r="239" spans="1:92">
      <c r="A239" s="61">
        <v>236</v>
      </c>
      <c r="B239" s="66" t="s">
        <v>392</v>
      </c>
      <c r="C239" s="39" t="s">
        <v>1918</v>
      </c>
      <c r="D239" s="38" t="s">
        <v>1698</v>
      </c>
      <c r="E239" s="40">
        <f t="shared" si="5"/>
        <v>5</v>
      </c>
      <c r="F239" s="74">
        <f>IF(B239="東京･関東",IFERROR(SUMIFS(東北!$E$4:$E$1007,東北!$B$4:$B$1007,B239,東北!$D$4:$D$1007,D239)+SUMIFS(中･北!$E$4:$E$1149,中･北!$B$4:$B$1149,B239,中･北!$D$4:$D$1149,D239)+SUMIFS(九･沖!$E$4:$E$1004,九･沖!$B$4:$B$1004,B239,九･沖!$D$4:$D$1004,D239),""),"")</f>
        <v>0</v>
      </c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>
        <v>1</v>
      </c>
      <c r="BA239" s="40"/>
      <c r="BB239" s="40"/>
      <c r="BC239" s="40"/>
      <c r="BD239" s="40"/>
      <c r="BE239" s="40"/>
      <c r="BF239" s="40"/>
      <c r="BG239" s="40"/>
      <c r="BH239" s="40"/>
      <c r="BI239" s="40">
        <v>1</v>
      </c>
      <c r="BJ239" s="40">
        <v>1</v>
      </c>
      <c r="BK239" s="40"/>
      <c r="BL239" s="40">
        <v>1</v>
      </c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>
        <v>1</v>
      </c>
      <c r="BY239" s="40"/>
      <c r="BZ239" s="40"/>
      <c r="CA239" s="40"/>
      <c r="CB239" s="46"/>
      <c r="CC239" s="46"/>
      <c r="CD239" s="40"/>
      <c r="CE239" s="40"/>
      <c r="CF239" s="40"/>
      <c r="CG239" s="40"/>
      <c r="CH239" s="40"/>
      <c r="CI239" s="47"/>
      <c r="CJ239" s="47"/>
      <c r="CK239" s="48"/>
      <c r="CL239" s="5"/>
      <c r="CM239" s="5"/>
      <c r="CN239" s="5"/>
    </row>
    <row r="240" spans="1:92">
      <c r="A240" s="61">
        <v>237</v>
      </c>
      <c r="B240" s="66" t="s">
        <v>392</v>
      </c>
      <c r="C240" s="41" t="s">
        <v>1918</v>
      </c>
      <c r="D240" s="42" t="s">
        <v>1699</v>
      </c>
      <c r="E240" s="37">
        <f t="shared" si="5"/>
        <v>5</v>
      </c>
      <c r="F240" s="73">
        <f>IF(B240="東京･関東",IFERROR(SUMIFS(東北!$E$4:$E$1007,東北!$B$4:$B$1007,B240,東北!$D$4:$D$1007,D240)+SUMIFS(中･北!$E$4:$E$1149,中･北!$B$4:$B$1149,B240,中･北!$D$4:$D$1149,D240)+SUMIFS(九･沖!$E$4:$E$1004,九･沖!$B$4:$B$1004,B240,九･沖!$D$4:$D$1004,D240),""),"")</f>
        <v>0</v>
      </c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>
        <v>1</v>
      </c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43"/>
      <c r="CC240" s="43"/>
      <c r="CD240" s="37"/>
      <c r="CE240" s="37"/>
      <c r="CF240" s="37"/>
      <c r="CG240" s="37"/>
      <c r="CH240" s="37"/>
      <c r="CI240" s="44"/>
      <c r="CJ240" s="44">
        <v>4</v>
      </c>
      <c r="CK240" s="45"/>
      <c r="CL240" s="5"/>
      <c r="CM240" s="5"/>
      <c r="CN240" s="5"/>
    </row>
    <row r="241" spans="1:92">
      <c r="A241" s="61">
        <v>238</v>
      </c>
      <c r="B241" s="66" t="s">
        <v>392</v>
      </c>
      <c r="C241" s="39" t="s">
        <v>1918</v>
      </c>
      <c r="D241" s="38" t="s">
        <v>1700</v>
      </c>
      <c r="E241" s="40">
        <f t="shared" si="5"/>
        <v>5</v>
      </c>
      <c r="F241" s="74">
        <f>IF(B241="東京･関東",IFERROR(SUMIFS(東北!$E$4:$E$1007,東北!$B$4:$B$1007,B241,東北!$D$4:$D$1007,D241)+SUMIFS(中･北!$E$4:$E$1149,中･北!$B$4:$B$1149,B241,中･北!$D$4:$D$1149,D241)+SUMIFS(九･沖!$E$4:$E$1004,九･沖!$B$4:$B$1004,B241,九･沖!$D$4:$D$1004,D241),""),"")</f>
        <v>0</v>
      </c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>
        <v>1</v>
      </c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6"/>
      <c r="CC241" s="46"/>
      <c r="CD241" s="40"/>
      <c r="CE241" s="40"/>
      <c r="CF241" s="40"/>
      <c r="CG241" s="40"/>
      <c r="CH241" s="40"/>
      <c r="CI241" s="47"/>
      <c r="CJ241" s="47">
        <v>4</v>
      </c>
      <c r="CK241" s="48"/>
      <c r="CL241" s="5"/>
      <c r="CM241" s="5"/>
      <c r="CN241" s="5"/>
    </row>
    <row r="242" spans="1:92">
      <c r="A242" s="61">
        <v>239</v>
      </c>
      <c r="B242" s="66" t="s">
        <v>392</v>
      </c>
      <c r="C242" s="41" t="s">
        <v>1918</v>
      </c>
      <c r="D242" s="42" t="s">
        <v>1701</v>
      </c>
      <c r="E242" s="37">
        <f t="shared" si="5"/>
        <v>5</v>
      </c>
      <c r="F242" s="73">
        <f>IF(B242="東京･関東",IFERROR(SUMIFS(東北!$E$4:$E$1007,東北!$B$4:$B$1007,B242,東北!$D$4:$D$1007,D242)+SUMIFS(中･北!$E$4:$E$1149,中･北!$B$4:$B$1149,B242,中･北!$D$4:$D$1149,D242)+SUMIFS(九･沖!$E$4:$E$1004,九･沖!$B$4:$B$1004,B242,九･沖!$D$4:$D$1004,D242),""),"")</f>
        <v>0</v>
      </c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>
        <v>2</v>
      </c>
      <c r="AA242" s="37">
        <v>1</v>
      </c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43"/>
      <c r="CC242" s="43"/>
      <c r="CD242" s="37"/>
      <c r="CE242" s="37"/>
      <c r="CF242" s="37"/>
      <c r="CG242" s="37"/>
      <c r="CH242" s="37"/>
      <c r="CI242" s="44">
        <v>2</v>
      </c>
      <c r="CJ242" s="44"/>
      <c r="CK242" s="45"/>
      <c r="CL242" s="5"/>
      <c r="CM242" s="5"/>
      <c r="CN242" s="5"/>
    </row>
    <row r="243" spans="1:92">
      <c r="A243" s="61">
        <v>240</v>
      </c>
      <c r="B243" s="66" t="s">
        <v>392</v>
      </c>
      <c r="C243" s="39" t="s">
        <v>1918</v>
      </c>
      <c r="D243" s="38" t="s">
        <v>1702</v>
      </c>
      <c r="E243" s="40">
        <f t="shared" si="5"/>
        <v>5</v>
      </c>
      <c r="F243" s="74">
        <f>IF(B243="東京･関東",IFERROR(SUMIFS(東北!$E$4:$E$1007,東北!$B$4:$B$1007,B243,東北!$D$4:$D$1007,D243)+SUMIFS(中･北!$E$4:$E$1149,中･北!$B$4:$B$1149,B243,中･北!$D$4:$D$1149,D243)+SUMIFS(九･沖!$E$4:$E$1004,九･沖!$B$4:$B$1004,B243,九･沖!$D$4:$D$1004,D243),""),"")</f>
        <v>0</v>
      </c>
      <c r="G243" s="40"/>
      <c r="H243" s="40"/>
      <c r="I243" s="40"/>
      <c r="J243" s="40"/>
      <c r="K243" s="40">
        <v>2</v>
      </c>
      <c r="L243" s="40">
        <v>3</v>
      </c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6"/>
      <c r="CC243" s="46"/>
      <c r="CD243" s="40"/>
      <c r="CE243" s="40"/>
      <c r="CF243" s="40"/>
      <c r="CG243" s="40"/>
      <c r="CH243" s="40"/>
      <c r="CI243" s="47"/>
      <c r="CJ243" s="47"/>
      <c r="CK243" s="48"/>
      <c r="CL243" s="5"/>
      <c r="CM243" s="5"/>
      <c r="CN243" s="5"/>
    </row>
    <row r="244" spans="1:92">
      <c r="A244" s="61">
        <v>241</v>
      </c>
      <c r="B244" s="66" t="s">
        <v>392</v>
      </c>
      <c r="C244" s="41" t="s">
        <v>1918</v>
      </c>
      <c r="D244" s="42" t="s">
        <v>1703</v>
      </c>
      <c r="E244" s="37">
        <f t="shared" si="5"/>
        <v>5</v>
      </c>
      <c r="F244" s="73">
        <f>IF(B244="東京･関東",IFERROR(SUMIFS(東北!$E$4:$E$1007,東北!$B$4:$B$1007,B244,東北!$D$4:$D$1007,D244)+SUMIFS(中･北!$E$4:$E$1149,中･北!$B$4:$B$1149,B244,中･北!$D$4:$D$1149,D244)+SUMIFS(九･沖!$E$4:$E$1004,九･沖!$B$4:$B$1004,B244,九･沖!$D$4:$D$1004,D244),""),"")</f>
        <v>0</v>
      </c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>
        <v>1</v>
      </c>
      <c r="AQ244" s="37"/>
      <c r="AR244" s="37">
        <v>1</v>
      </c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>
        <v>1</v>
      </c>
      <c r="BU244" s="37"/>
      <c r="BV244" s="37"/>
      <c r="BW244" s="37"/>
      <c r="BX244" s="37"/>
      <c r="BY244" s="37"/>
      <c r="BZ244" s="37"/>
      <c r="CA244" s="37"/>
      <c r="CB244" s="43"/>
      <c r="CC244" s="43"/>
      <c r="CD244" s="37"/>
      <c r="CE244" s="37"/>
      <c r="CF244" s="37"/>
      <c r="CG244" s="37"/>
      <c r="CH244" s="37"/>
      <c r="CI244" s="44"/>
      <c r="CJ244" s="44">
        <v>2</v>
      </c>
      <c r="CK244" s="45"/>
      <c r="CL244" s="5"/>
      <c r="CM244" s="5"/>
      <c r="CN244" s="5"/>
    </row>
    <row r="245" spans="1:92">
      <c r="A245" s="61">
        <v>242</v>
      </c>
      <c r="B245" s="66" t="s">
        <v>392</v>
      </c>
      <c r="C245" s="39" t="s">
        <v>1918</v>
      </c>
      <c r="D245" s="38" t="s">
        <v>1704</v>
      </c>
      <c r="E245" s="40">
        <f t="shared" si="5"/>
        <v>5</v>
      </c>
      <c r="F245" s="74">
        <f>IF(B245="東京･関東",IFERROR(SUMIFS(東北!$E$4:$E$1007,東北!$B$4:$B$1007,B245,東北!$D$4:$D$1007,D245)+SUMIFS(中･北!$E$4:$E$1149,中･北!$B$4:$B$1149,B245,中･北!$D$4:$D$1149,D245)+SUMIFS(九･沖!$E$4:$E$1004,九･沖!$B$4:$B$1004,B245,九･沖!$D$4:$D$1004,D245),""),"")</f>
        <v>5</v>
      </c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6"/>
      <c r="CC245" s="46"/>
      <c r="CD245" s="40"/>
      <c r="CE245" s="40"/>
      <c r="CF245" s="40"/>
      <c r="CG245" s="40"/>
      <c r="CH245" s="40"/>
      <c r="CI245" s="47"/>
      <c r="CJ245" s="47"/>
      <c r="CK245" s="48"/>
      <c r="CL245" s="5"/>
      <c r="CM245" s="5"/>
      <c r="CN245" s="5"/>
    </row>
    <row r="246" spans="1:92">
      <c r="A246" s="61">
        <v>243</v>
      </c>
      <c r="B246" s="66" t="s">
        <v>392</v>
      </c>
      <c r="C246" s="41" t="s">
        <v>1918</v>
      </c>
      <c r="D246" s="42" t="s">
        <v>203</v>
      </c>
      <c r="E246" s="37">
        <f t="shared" si="5"/>
        <v>4</v>
      </c>
      <c r="F246" s="73">
        <f>IF(B246="東京･関東",IFERROR(SUMIFS(東北!$E$4:$E$1007,東北!$B$4:$B$1007,B246,東北!$D$4:$D$1007,D246)+SUMIFS(中･北!$E$4:$E$1149,中･北!$B$4:$B$1149,B246,中･北!$D$4:$D$1149,D246)+SUMIFS(九･沖!$E$4:$E$1004,九･沖!$B$4:$B$1004,B246,九･沖!$D$4:$D$1004,D246),""),"")</f>
        <v>0</v>
      </c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43"/>
      <c r="CC246" s="43"/>
      <c r="CD246" s="37"/>
      <c r="CE246" s="37"/>
      <c r="CF246" s="37"/>
      <c r="CG246" s="37"/>
      <c r="CH246" s="37"/>
      <c r="CI246" s="44"/>
      <c r="CJ246" s="44"/>
      <c r="CK246" s="45">
        <v>4</v>
      </c>
      <c r="CL246" s="5"/>
      <c r="CM246" s="5"/>
      <c r="CN246" s="5"/>
    </row>
    <row r="247" spans="1:92">
      <c r="A247" s="61">
        <v>244</v>
      </c>
      <c r="B247" s="66" t="s">
        <v>392</v>
      </c>
      <c r="C247" s="39" t="s">
        <v>1918</v>
      </c>
      <c r="D247" s="38" t="s">
        <v>1705</v>
      </c>
      <c r="E247" s="40">
        <f t="shared" si="5"/>
        <v>4</v>
      </c>
      <c r="F247" s="74">
        <f>IF(B247="東京･関東",IFERROR(SUMIFS(東北!$E$4:$E$1007,東北!$B$4:$B$1007,B247,東北!$D$4:$D$1007,D247)+SUMIFS(中･北!$E$4:$E$1149,中･北!$B$4:$B$1149,B247,中･北!$D$4:$D$1149,D247)+SUMIFS(九･沖!$E$4:$E$1004,九･沖!$B$4:$B$1004,B247,九･沖!$D$4:$D$1004,D247),""),"")</f>
        <v>0</v>
      </c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6"/>
      <c r="CC247" s="46"/>
      <c r="CD247" s="40"/>
      <c r="CE247" s="40"/>
      <c r="CF247" s="40"/>
      <c r="CG247" s="40"/>
      <c r="CH247" s="40">
        <v>2</v>
      </c>
      <c r="CI247" s="47"/>
      <c r="CJ247" s="47"/>
      <c r="CK247" s="48">
        <v>2</v>
      </c>
      <c r="CL247" s="5"/>
      <c r="CM247" s="5"/>
      <c r="CN247" s="5"/>
    </row>
    <row r="248" spans="1:92">
      <c r="A248" s="61">
        <v>245</v>
      </c>
      <c r="B248" s="66" t="s">
        <v>392</v>
      </c>
      <c r="C248" s="41" t="s">
        <v>1918</v>
      </c>
      <c r="D248" s="42" t="s">
        <v>1706</v>
      </c>
      <c r="E248" s="37">
        <f t="shared" si="5"/>
        <v>4</v>
      </c>
      <c r="F248" s="73">
        <f>IF(B248="東京･関東",IFERROR(SUMIFS(東北!$E$4:$E$1007,東北!$B$4:$B$1007,B248,東北!$D$4:$D$1007,D248)+SUMIFS(中･北!$E$4:$E$1149,中･北!$B$4:$B$1149,B248,中･北!$D$4:$D$1149,D248)+SUMIFS(九･沖!$E$4:$E$1004,九･沖!$B$4:$B$1004,B248,九･沖!$D$4:$D$1004,D248),""),"")</f>
        <v>0</v>
      </c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43"/>
      <c r="CC248" s="43"/>
      <c r="CD248" s="37"/>
      <c r="CE248" s="37"/>
      <c r="CF248" s="37"/>
      <c r="CG248" s="37"/>
      <c r="CH248" s="37"/>
      <c r="CI248" s="44"/>
      <c r="CJ248" s="44">
        <v>4</v>
      </c>
      <c r="CK248" s="45"/>
      <c r="CL248" s="5"/>
      <c r="CM248" s="5"/>
      <c r="CN248" s="5"/>
    </row>
    <row r="249" spans="1:92">
      <c r="A249" s="61">
        <v>246</v>
      </c>
      <c r="B249" s="66" t="s">
        <v>392</v>
      </c>
      <c r="C249" s="39" t="s">
        <v>1918</v>
      </c>
      <c r="D249" s="38" t="s">
        <v>1707</v>
      </c>
      <c r="E249" s="40">
        <f t="shared" si="5"/>
        <v>4</v>
      </c>
      <c r="F249" s="74">
        <f>IF(B249="東京･関東",IFERROR(SUMIFS(東北!$E$4:$E$1007,東北!$B$4:$B$1007,B249,東北!$D$4:$D$1007,D249)+SUMIFS(中･北!$E$4:$E$1149,中･北!$B$4:$B$1149,B249,中･北!$D$4:$D$1149,D249)+SUMIFS(九･沖!$E$4:$E$1004,九･沖!$B$4:$B$1004,B249,九･沖!$D$4:$D$1004,D249),""),"")</f>
        <v>0</v>
      </c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6"/>
      <c r="CC249" s="46"/>
      <c r="CD249" s="40"/>
      <c r="CE249" s="40"/>
      <c r="CF249" s="40"/>
      <c r="CG249" s="40"/>
      <c r="CH249" s="40"/>
      <c r="CI249" s="47">
        <v>2</v>
      </c>
      <c r="CJ249" s="47">
        <v>2</v>
      </c>
      <c r="CK249" s="48"/>
      <c r="CL249" s="5"/>
      <c r="CM249" s="5"/>
      <c r="CN249" s="5"/>
    </row>
    <row r="250" spans="1:92">
      <c r="A250" s="61">
        <v>247</v>
      </c>
      <c r="B250" s="66" t="s">
        <v>392</v>
      </c>
      <c r="C250" s="41" t="s">
        <v>1918</v>
      </c>
      <c r="D250" s="42" t="s">
        <v>1708</v>
      </c>
      <c r="E250" s="37">
        <f t="shared" si="5"/>
        <v>4</v>
      </c>
      <c r="F250" s="73">
        <f>IF(B250="東京･関東",IFERROR(SUMIFS(東北!$E$4:$E$1007,東北!$B$4:$B$1007,B250,東北!$D$4:$D$1007,D250)+SUMIFS(中･北!$E$4:$E$1149,中･北!$B$4:$B$1149,B250,中･北!$D$4:$D$1149,D250)+SUMIFS(九･沖!$E$4:$E$1004,九･沖!$B$4:$B$1004,B250,九･沖!$D$4:$D$1004,D250),""),"")</f>
        <v>0</v>
      </c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43"/>
      <c r="CC250" s="43"/>
      <c r="CD250" s="37"/>
      <c r="CE250" s="37"/>
      <c r="CF250" s="37"/>
      <c r="CG250" s="37"/>
      <c r="CH250" s="37"/>
      <c r="CI250" s="44">
        <v>2</v>
      </c>
      <c r="CJ250" s="44"/>
      <c r="CK250" s="45">
        <v>2</v>
      </c>
      <c r="CL250" s="5"/>
      <c r="CM250" s="5"/>
      <c r="CN250" s="5"/>
    </row>
    <row r="251" spans="1:92">
      <c r="A251" s="61">
        <v>248</v>
      </c>
      <c r="B251" s="66" t="s">
        <v>392</v>
      </c>
      <c r="C251" s="39" t="s">
        <v>1918</v>
      </c>
      <c r="D251" s="38" t="s">
        <v>162</v>
      </c>
      <c r="E251" s="40">
        <f t="shared" si="5"/>
        <v>4</v>
      </c>
      <c r="F251" s="74">
        <f>IF(B251="東京･関東",IFERROR(SUMIFS(東北!$E$4:$E$1007,東北!$B$4:$B$1007,B251,東北!$D$4:$D$1007,D251)+SUMIFS(中･北!$E$4:$E$1149,中･北!$B$4:$B$1149,B251,中･北!$D$4:$D$1149,D251)+SUMIFS(九･沖!$E$4:$E$1004,九･沖!$B$4:$B$1004,B251,九･沖!$D$4:$D$1004,D251),""),"")</f>
        <v>0</v>
      </c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6"/>
      <c r="CC251" s="46"/>
      <c r="CD251" s="40"/>
      <c r="CE251" s="40"/>
      <c r="CF251" s="40"/>
      <c r="CG251" s="40"/>
      <c r="CH251" s="40"/>
      <c r="CI251" s="47"/>
      <c r="CJ251" s="47">
        <v>4</v>
      </c>
      <c r="CK251" s="48"/>
      <c r="CL251" s="5"/>
      <c r="CM251" s="5"/>
      <c r="CN251" s="5"/>
    </row>
    <row r="252" spans="1:92">
      <c r="A252" s="61">
        <v>249</v>
      </c>
      <c r="B252" s="66" t="s">
        <v>392</v>
      </c>
      <c r="C252" s="41" t="s">
        <v>1918</v>
      </c>
      <c r="D252" s="42" t="s">
        <v>1709</v>
      </c>
      <c r="E252" s="37">
        <f t="shared" si="5"/>
        <v>4</v>
      </c>
      <c r="F252" s="73">
        <f>IF(B252="東京･関東",IFERROR(SUMIFS(東北!$E$4:$E$1007,東北!$B$4:$B$1007,B252,東北!$D$4:$D$1007,D252)+SUMIFS(中･北!$E$4:$E$1149,中･北!$B$4:$B$1149,B252,中･北!$D$4:$D$1149,D252)+SUMIFS(九･沖!$E$4:$E$1004,九･沖!$B$4:$B$1004,B252,九･沖!$D$4:$D$1004,D252),""),"")</f>
        <v>0</v>
      </c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43"/>
      <c r="CC252" s="43"/>
      <c r="CD252" s="37"/>
      <c r="CE252" s="37"/>
      <c r="CF252" s="37"/>
      <c r="CG252" s="37"/>
      <c r="CH252" s="37"/>
      <c r="CI252" s="44"/>
      <c r="CJ252" s="44">
        <v>2</v>
      </c>
      <c r="CK252" s="45">
        <v>2</v>
      </c>
      <c r="CL252" s="5"/>
      <c r="CM252" s="5"/>
      <c r="CN252" s="5"/>
    </row>
    <row r="253" spans="1:92">
      <c r="A253" s="61">
        <v>250</v>
      </c>
      <c r="B253" s="66" t="s">
        <v>392</v>
      </c>
      <c r="C253" s="39" t="s">
        <v>1918</v>
      </c>
      <c r="D253" s="38" t="s">
        <v>182</v>
      </c>
      <c r="E253" s="40">
        <f t="shared" si="5"/>
        <v>4</v>
      </c>
      <c r="F253" s="74">
        <f>IF(B253="東京･関東",IFERROR(SUMIFS(東北!$E$4:$E$1007,東北!$B$4:$B$1007,B253,東北!$D$4:$D$1007,D253)+SUMIFS(中･北!$E$4:$E$1149,中･北!$B$4:$B$1149,B253,中･北!$D$4:$D$1149,D253)+SUMIFS(九･沖!$E$4:$E$1004,九･沖!$B$4:$B$1004,B253,九･沖!$D$4:$D$1004,D253),""),"")</f>
        <v>0</v>
      </c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>
        <v>3</v>
      </c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6"/>
      <c r="CC253" s="46"/>
      <c r="CD253" s="40">
        <v>1</v>
      </c>
      <c r="CE253" s="40"/>
      <c r="CF253" s="40"/>
      <c r="CG253" s="40"/>
      <c r="CH253" s="40"/>
      <c r="CI253" s="47"/>
      <c r="CJ253" s="47"/>
      <c r="CK253" s="48"/>
      <c r="CL253" s="5"/>
      <c r="CM253" s="5"/>
      <c r="CN253" s="5"/>
    </row>
    <row r="254" spans="1:92">
      <c r="A254" s="61">
        <v>251</v>
      </c>
      <c r="B254" s="66" t="s">
        <v>392</v>
      </c>
      <c r="C254" s="41" t="s">
        <v>1918</v>
      </c>
      <c r="D254" s="42" t="s">
        <v>1710</v>
      </c>
      <c r="E254" s="37">
        <f t="shared" si="5"/>
        <v>4</v>
      </c>
      <c r="F254" s="73">
        <f>IF(B254="東京･関東",IFERROR(SUMIFS(東北!$E$4:$E$1007,東北!$B$4:$B$1007,B254,東北!$D$4:$D$1007,D254)+SUMIFS(中･北!$E$4:$E$1149,中･北!$B$4:$B$1149,B254,中･北!$D$4:$D$1149,D254)+SUMIFS(九･沖!$E$4:$E$1004,九･沖!$B$4:$B$1004,B254,九･沖!$D$4:$D$1004,D254),""),"")</f>
        <v>0</v>
      </c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>
        <v>2</v>
      </c>
      <c r="AA254" s="37">
        <v>1</v>
      </c>
      <c r="AB254" s="37">
        <v>1</v>
      </c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43"/>
      <c r="CC254" s="43"/>
      <c r="CD254" s="37"/>
      <c r="CE254" s="37"/>
      <c r="CF254" s="37"/>
      <c r="CG254" s="37"/>
      <c r="CH254" s="37"/>
      <c r="CI254" s="44"/>
      <c r="CJ254" s="44"/>
      <c r="CK254" s="45"/>
      <c r="CL254" s="5"/>
      <c r="CM254" s="5"/>
      <c r="CN254" s="5"/>
    </row>
    <row r="255" spans="1:92">
      <c r="A255" s="61">
        <v>252</v>
      </c>
      <c r="B255" s="66" t="s">
        <v>392</v>
      </c>
      <c r="C255" s="39" t="s">
        <v>1918</v>
      </c>
      <c r="D255" s="38" t="s">
        <v>1711</v>
      </c>
      <c r="E255" s="40">
        <f t="shared" si="5"/>
        <v>4</v>
      </c>
      <c r="F255" s="74">
        <f>IF(B255="東京･関東",IFERROR(SUMIFS(東北!$E$4:$E$1007,東北!$B$4:$B$1007,B255,東北!$D$4:$D$1007,D255)+SUMIFS(中･北!$E$4:$E$1149,中･北!$B$4:$B$1149,B255,中･北!$D$4:$D$1149,D255)+SUMIFS(九･沖!$E$4:$E$1004,九･沖!$B$4:$B$1004,B255,九･沖!$D$4:$D$1004,D255),""),"")</f>
        <v>0</v>
      </c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6"/>
      <c r="CC255" s="46"/>
      <c r="CD255" s="40"/>
      <c r="CE255" s="40"/>
      <c r="CF255" s="40"/>
      <c r="CG255" s="40"/>
      <c r="CH255" s="40"/>
      <c r="CI255" s="47"/>
      <c r="CJ255" s="47">
        <v>4</v>
      </c>
      <c r="CK255" s="48"/>
      <c r="CL255" s="5"/>
      <c r="CM255" s="5"/>
      <c r="CN255" s="5"/>
    </row>
    <row r="256" spans="1:92">
      <c r="A256" s="61">
        <v>253</v>
      </c>
      <c r="B256" s="66" t="s">
        <v>392</v>
      </c>
      <c r="C256" s="41" t="s">
        <v>1918</v>
      </c>
      <c r="D256" s="42" t="s">
        <v>1712</v>
      </c>
      <c r="E256" s="37">
        <f t="shared" si="5"/>
        <v>4</v>
      </c>
      <c r="F256" s="73">
        <f>IF(B256="東京･関東",IFERROR(SUMIFS(東北!$E$4:$E$1007,東北!$B$4:$B$1007,B256,東北!$D$4:$D$1007,D256)+SUMIFS(中･北!$E$4:$E$1149,中･北!$B$4:$B$1149,B256,中･北!$D$4:$D$1149,D256)+SUMIFS(九･沖!$E$4:$E$1004,九･沖!$B$4:$B$1004,B256,九･沖!$D$4:$D$1004,D256),""),"")</f>
        <v>0</v>
      </c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>
        <v>1</v>
      </c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>
        <v>1</v>
      </c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43"/>
      <c r="CC256" s="43"/>
      <c r="CD256" s="37"/>
      <c r="CE256" s="37"/>
      <c r="CF256" s="37"/>
      <c r="CG256" s="37"/>
      <c r="CH256" s="37"/>
      <c r="CI256" s="44">
        <v>2</v>
      </c>
      <c r="CJ256" s="44"/>
      <c r="CK256" s="45"/>
      <c r="CL256" s="5"/>
      <c r="CM256" s="5"/>
      <c r="CN256" s="5"/>
    </row>
    <row r="257" spans="1:92">
      <c r="A257" s="61">
        <v>254</v>
      </c>
      <c r="B257" s="66" t="s">
        <v>392</v>
      </c>
      <c r="C257" s="39" t="s">
        <v>1918</v>
      </c>
      <c r="D257" s="38" t="s">
        <v>1713</v>
      </c>
      <c r="E257" s="40">
        <f t="shared" si="5"/>
        <v>4</v>
      </c>
      <c r="F257" s="74">
        <f>IF(B257="東京･関東",IFERROR(SUMIFS(東北!$E$4:$E$1007,東北!$B$4:$B$1007,B257,東北!$D$4:$D$1007,D257)+SUMIFS(中･北!$E$4:$E$1149,中･北!$B$4:$B$1149,B257,中･北!$D$4:$D$1149,D257)+SUMIFS(九･沖!$E$4:$E$1004,九･沖!$B$4:$B$1004,B257,九･沖!$D$4:$D$1004,D257),""),"")</f>
        <v>0</v>
      </c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6"/>
      <c r="CC257" s="46"/>
      <c r="CD257" s="40"/>
      <c r="CE257" s="40"/>
      <c r="CF257" s="40"/>
      <c r="CG257" s="40"/>
      <c r="CH257" s="40"/>
      <c r="CI257" s="47"/>
      <c r="CJ257" s="47">
        <v>4</v>
      </c>
      <c r="CK257" s="48"/>
      <c r="CL257" s="5"/>
      <c r="CM257" s="5"/>
      <c r="CN257" s="5"/>
    </row>
    <row r="258" spans="1:92">
      <c r="A258" s="61">
        <v>255</v>
      </c>
      <c r="B258" s="66" t="s">
        <v>392</v>
      </c>
      <c r="C258" s="41" t="s">
        <v>1918</v>
      </c>
      <c r="D258" s="42" t="s">
        <v>1714</v>
      </c>
      <c r="E258" s="37">
        <f t="shared" si="5"/>
        <v>4</v>
      </c>
      <c r="F258" s="73">
        <f>IF(B258="東京･関東",IFERROR(SUMIFS(東北!$E$4:$E$1007,東北!$B$4:$B$1007,B258,東北!$D$4:$D$1007,D258)+SUMIFS(中･北!$E$4:$E$1149,中･北!$B$4:$B$1149,B258,中･北!$D$4:$D$1149,D258)+SUMIFS(九･沖!$E$4:$E$1004,九･沖!$B$4:$B$1004,B258,九･沖!$D$4:$D$1004,D258),""),"")</f>
        <v>0</v>
      </c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43"/>
      <c r="CC258" s="43"/>
      <c r="CD258" s="37"/>
      <c r="CE258" s="37"/>
      <c r="CF258" s="37"/>
      <c r="CG258" s="37"/>
      <c r="CH258" s="37">
        <v>2</v>
      </c>
      <c r="CI258" s="44">
        <v>2</v>
      </c>
      <c r="CJ258" s="44"/>
      <c r="CK258" s="45"/>
      <c r="CL258" s="5"/>
      <c r="CM258" s="5"/>
      <c r="CN258" s="5"/>
    </row>
    <row r="259" spans="1:92">
      <c r="A259" s="61">
        <v>256</v>
      </c>
      <c r="B259" s="66" t="s">
        <v>392</v>
      </c>
      <c r="C259" s="39" t="s">
        <v>1918</v>
      </c>
      <c r="D259" s="38" t="s">
        <v>1715</v>
      </c>
      <c r="E259" s="40">
        <f t="shared" si="5"/>
        <v>4</v>
      </c>
      <c r="F259" s="74">
        <f>IF(B259="東京･関東",IFERROR(SUMIFS(東北!$E$4:$E$1007,東北!$B$4:$B$1007,B259,東北!$D$4:$D$1007,D259)+SUMIFS(中･北!$E$4:$E$1149,中･北!$B$4:$B$1149,B259,中･北!$D$4:$D$1149,D259)+SUMIFS(九･沖!$E$4:$E$1004,九･沖!$B$4:$B$1004,B259,九･沖!$D$4:$D$1004,D259),""),"")</f>
        <v>0</v>
      </c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6"/>
      <c r="CC259" s="46"/>
      <c r="CD259" s="40"/>
      <c r="CE259" s="40"/>
      <c r="CF259" s="40"/>
      <c r="CG259" s="40"/>
      <c r="CH259" s="40">
        <v>2</v>
      </c>
      <c r="CI259" s="47">
        <v>2</v>
      </c>
      <c r="CJ259" s="47"/>
      <c r="CK259" s="48"/>
      <c r="CL259" s="5"/>
      <c r="CM259" s="5"/>
      <c r="CN259" s="5"/>
    </row>
    <row r="260" spans="1:92">
      <c r="A260" s="61">
        <v>257</v>
      </c>
      <c r="B260" s="66" t="s">
        <v>392</v>
      </c>
      <c r="C260" s="41" t="s">
        <v>1918</v>
      </c>
      <c r="D260" s="42" t="s">
        <v>1716</v>
      </c>
      <c r="E260" s="37">
        <f t="shared" ref="E260:E323" si="6">SUM(F260:CK260)</f>
        <v>4</v>
      </c>
      <c r="F260" s="73">
        <f>IF(B260="東京･関東",IFERROR(SUMIFS(東北!$E$4:$E$1007,東北!$B$4:$B$1007,B260,東北!$D$4:$D$1007,D260)+SUMIFS(中･北!$E$4:$E$1149,中･北!$B$4:$B$1149,B260,中･北!$D$4:$D$1149,D260)+SUMIFS(九･沖!$E$4:$E$1004,九･沖!$B$4:$B$1004,B260,九･沖!$D$4:$D$1004,D260),""),"")</f>
        <v>0</v>
      </c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43"/>
      <c r="CC260" s="43"/>
      <c r="CD260" s="37"/>
      <c r="CE260" s="37"/>
      <c r="CF260" s="37"/>
      <c r="CG260" s="37"/>
      <c r="CH260" s="37"/>
      <c r="CI260" s="44"/>
      <c r="CJ260" s="44">
        <v>4</v>
      </c>
      <c r="CK260" s="45"/>
    </row>
    <row r="261" spans="1:92">
      <c r="A261" s="61">
        <v>258</v>
      </c>
      <c r="B261" s="66" t="s">
        <v>392</v>
      </c>
      <c r="C261" s="39" t="s">
        <v>1918</v>
      </c>
      <c r="D261" s="38" t="s">
        <v>1717</v>
      </c>
      <c r="E261" s="40">
        <f t="shared" si="6"/>
        <v>4</v>
      </c>
      <c r="F261" s="74">
        <f>IF(B261="東京･関東",IFERROR(SUMIFS(東北!$E$4:$E$1007,東北!$B$4:$B$1007,B261,東北!$D$4:$D$1007,D261)+SUMIFS(中･北!$E$4:$E$1149,中･北!$B$4:$B$1149,B261,中･北!$D$4:$D$1149,D261)+SUMIFS(九･沖!$E$4:$E$1004,九･沖!$B$4:$B$1004,B261,九･沖!$D$4:$D$1004,D261),""),"")</f>
        <v>0</v>
      </c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6"/>
      <c r="CC261" s="46"/>
      <c r="CD261" s="40"/>
      <c r="CE261" s="40"/>
      <c r="CF261" s="40"/>
      <c r="CG261" s="40"/>
      <c r="CH261" s="40">
        <v>2</v>
      </c>
      <c r="CI261" s="47">
        <v>2</v>
      </c>
      <c r="CJ261" s="47"/>
      <c r="CK261" s="48"/>
    </row>
    <row r="262" spans="1:92">
      <c r="A262" s="61">
        <v>259</v>
      </c>
      <c r="B262" s="66" t="s">
        <v>392</v>
      </c>
      <c r="C262" s="41" t="s">
        <v>1918</v>
      </c>
      <c r="D262" s="42" t="s">
        <v>343</v>
      </c>
      <c r="E262" s="37">
        <f t="shared" si="6"/>
        <v>4</v>
      </c>
      <c r="F262" s="73">
        <f>IF(B262="東京･関東",IFERROR(SUMIFS(東北!$E$4:$E$1007,東北!$B$4:$B$1007,B262,東北!$D$4:$D$1007,D262)+SUMIFS(中･北!$E$4:$E$1149,中･北!$B$4:$B$1149,B262,中･北!$D$4:$D$1149,D262)+SUMIFS(九･沖!$E$4:$E$1004,九･沖!$B$4:$B$1004,B262,九･沖!$D$4:$D$1004,D262),""),"")</f>
        <v>0</v>
      </c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43"/>
      <c r="CC262" s="43"/>
      <c r="CD262" s="37"/>
      <c r="CE262" s="37"/>
      <c r="CF262" s="37"/>
      <c r="CG262" s="37"/>
      <c r="CH262" s="37">
        <v>2</v>
      </c>
      <c r="CI262" s="44"/>
      <c r="CJ262" s="44">
        <v>2</v>
      </c>
      <c r="CK262" s="45"/>
    </row>
    <row r="263" spans="1:92">
      <c r="A263" s="61">
        <v>260</v>
      </c>
      <c r="B263" s="66" t="s">
        <v>392</v>
      </c>
      <c r="C263" s="39" t="s">
        <v>1918</v>
      </c>
      <c r="D263" s="38" t="s">
        <v>1718</v>
      </c>
      <c r="E263" s="40">
        <f t="shared" si="6"/>
        <v>4</v>
      </c>
      <c r="F263" s="74">
        <f>IF(B263="東京･関東",IFERROR(SUMIFS(東北!$E$4:$E$1007,東北!$B$4:$B$1007,B263,東北!$D$4:$D$1007,D263)+SUMIFS(中･北!$E$4:$E$1149,中･北!$B$4:$B$1149,B263,中･北!$D$4:$D$1149,D263)+SUMIFS(九･沖!$E$4:$E$1004,九･沖!$B$4:$B$1004,B263,九･沖!$D$4:$D$1004,D263),""),"")</f>
        <v>0</v>
      </c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6"/>
      <c r="CC263" s="46"/>
      <c r="CD263" s="40"/>
      <c r="CE263" s="40"/>
      <c r="CF263" s="40"/>
      <c r="CG263" s="40"/>
      <c r="CH263" s="40"/>
      <c r="CI263" s="47"/>
      <c r="CJ263" s="47"/>
      <c r="CK263" s="48">
        <v>4</v>
      </c>
    </row>
    <row r="264" spans="1:92">
      <c r="A264" s="61">
        <v>261</v>
      </c>
      <c r="B264" s="66" t="s">
        <v>392</v>
      </c>
      <c r="C264" s="41" t="s">
        <v>1918</v>
      </c>
      <c r="D264" s="42" t="s">
        <v>1719</v>
      </c>
      <c r="E264" s="37">
        <f t="shared" si="6"/>
        <v>4</v>
      </c>
      <c r="F264" s="73">
        <f>IF(B264="東京･関東",IFERROR(SUMIFS(東北!$E$4:$E$1007,東北!$B$4:$B$1007,B264,東北!$D$4:$D$1007,D264)+SUMIFS(中･北!$E$4:$E$1149,中･北!$B$4:$B$1149,B264,中･北!$D$4:$D$1149,D264)+SUMIFS(九･沖!$E$4:$E$1004,九･沖!$B$4:$B$1004,B264,九･沖!$D$4:$D$1004,D264),""),"")</f>
        <v>0</v>
      </c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43"/>
      <c r="CC264" s="43"/>
      <c r="CD264" s="37"/>
      <c r="CE264" s="37"/>
      <c r="CF264" s="37"/>
      <c r="CG264" s="37"/>
      <c r="CH264" s="37"/>
      <c r="CI264" s="44"/>
      <c r="CJ264" s="44">
        <v>2</v>
      </c>
      <c r="CK264" s="45">
        <v>2</v>
      </c>
    </row>
    <row r="265" spans="1:92">
      <c r="A265" s="61">
        <v>262</v>
      </c>
      <c r="B265" s="66" t="s">
        <v>392</v>
      </c>
      <c r="C265" s="39" t="s">
        <v>1918</v>
      </c>
      <c r="D265" s="38" t="s">
        <v>1720</v>
      </c>
      <c r="E265" s="40">
        <f t="shared" si="6"/>
        <v>4</v>
      </c>
      <c r="F265" s="74">
        <f>IF(B265="東京･関東",IFERROR(SUMIFS(東北!$E$4:$E$1007,東北!$B$4:$B$1007,B265,東北!$D$4:$D$1007,D265)+SUMIFS(中･北!$E$4:$E$1149,中･北!$B$4:$B$1149,B265,中･北!$D$4:$D$1149,D265)+SUMIFS(九･沖!$E$4:$E$1004,九･沖!$B$4:$B$1004,B265,九･沖!$D$4:$D$1004,D265),""),"")</f>
        <v>0</v>
      </c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6"/>
      <c r="CC265" s="46"/>
      <c r="CD265" s="40"/>
      <c r="CE265" s="40"/>
      <c r="CF265" s="40"/>
      <c r="CG265" s="40"/>
      <c r="CH265" s="40"/>
      <c r="CI265" s="47">
        <v>2</v>
      </c>
      <c r="CJ265" s="47">
        <v>2</v>
      </c>
      <c r="CK265" s="48"/>
    </row>
    <row r="266" spans="1:92">
      <c r="A266" s="61">
        <v>263</v>
      </c>
      <c r="B266" s="66" t="s">
        <v>392</v>
      </c>
      <c r="C266" s="41" t="s">
        <v>1918</v>
      </c>
      <c r="D266" s="42" t="s">
        <v>1721</v>
      </c>
      <c r="E266" s="37">
        <f t="shared" si="6"/>
        <v>4</v>
      </c>
      <c r="F266" s="73">
        <f>IF(B266="東京･関東",IFERROR(SUMIFS(東北!$E$4:$E$1007,東北!$B$4:$B$1007,B266,東北!$D$4:$D$1007,D266)+SUMIFS(中･北!$E$4:$E$1149,中･北!$B$4:$B$1149,B266,中･北!$D$4:$D$1149,D266)+SUMIFS(九･沖!$E$4:$E$1004,九･沖!$B$4:$B$1004,B266,九･沖!$D$4:$D$1004,D266),""),"")</f>
        <v>0</v>
      </c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43"/>
      <c r="CC266" s="43"/>
      <c r="CD266" s="37"/>
      <c r="CE266" s="37"/>
      <c r="CF266" s="37"/>
      <c r="CG266" s="37"/>
      <c r="CH266" s="37"/>
      <c r="CI266" s="44">
        <v>2</v>
      </c>
      <c r="CJ266" s="44">
        <v>2</v>
      </c>
      <c r="CK266" s="45"/>
    </row>
    <row r="267" spans="1:92">
      <c r="A267" s="61">
        <v>264</v>
      </c>
      <c r="B267" s="66" t="s">
        <v>392</v>
      </c>
      <c r="C267" s="39" t="s">
        <v>1918</v>
      </c>
      <c r="D267" s="38" t="s">
        <v>1722</v>
      </c>
      <c r="E267" s="40">
        <f t="shared" si="6"/>
        <v>4</v>
      </c>
      <c r="F267" s="74">
        <f>IF(B267="東京･関東",IFERROR(SUMIFS(東北!$E$4:$E$1007,東北!$B$4:$B$1007,B267,東北!$D$4:$D$1007,D267)+SUMIFS(中･北!$E$4:$E$1149,中･北!$B$4:$B$1149,B267,中･北!$D$4:$D$1149,D267)+SUMIFS(九･沖!$E$4:$E$1004,九･沖!$B$4:$B$1004,B267,九･沖!$D$4:$D$1004,D267),""),"")</f>
        <v>0</v>
      </c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6"/>
      <c r="CC267" s="46"/>
      <c r="CD267" s="40"/>
      <c r="CE267" s="40"/>
      <c r="CF267" s="40"/>
      <c r="CG267" s="40"/>
      <c r="CH267" s="40"/>
      <c r="CI267" s="47"/>
      <c r="CJ267" s="47">
        <v>4</v>
      </c>
      <c r="CK267" s="48"/>
    </row>
    <row r="268" spans="1:92">
      <c r="A268" s="61">
        <v>265</v>
      </c>
      <c r="B268" s="66" t="s">
        <v>392</v>
      </c>
      <c r="C268" s="41" t="s">
        <v>1918</v>
      </c>
      <c r="D268" s="42" t="s">
        <v>1723</v>
      </c>
      <c r="E268" s="37">
        <f t="shared" si="6"/>
        <v>4</v>
      </c>
      <c r="F268" s="73">
        <f>IF(B268="東京･関東",IFERROR(SUMIFS(東北!$E$4:$E$1007,東北!$B$4:$B$1007,B268,東北!$D$4:$D$1007,D268)+SUMIFS(中･北!$E$4:$E$1149,中･北!$B$4:$B$1149,B268,中･北!$D$4:$D$1149,D268)+SUMIFS(九･沖!$E$4:$E$1004,九･沖!$B$4:$B$1004,B268,九･沖!$D$4:$D$1004,D268),""),"")</f>
        <v>0</v>
      </c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43"/>
      <c r="CC268" s="43"/>
      <c r="CD268" s="37"/>
      <c r="CE268" s="37"/>
      <c r="CF268" s="37"/>
      <c r="CG268" s="37"/>
      <c r="CH268" s="37">
        <v>2</v>
      </c>
      <c r="CI268" s="44">
        <v>2</v>
      </c>
      <c r="CJ268" s="44"/>
      <c r="CK268" s="45"/>
    </row>
    <row r="269" spans="1:92">
      <c r="A269" s="61">
        <v>266</v>
      </c>
      <c r="B269" s="66" t="s">
        <v>392</v>
      </c>
      <c r="C269" s="39" t="s">
        <v>1918</v>
      </c>
      <c r="D269" s="38" t="s">
        <v>1724</v>
      </c>
      <c r="E269" s="40">
        <f t="shared" si="6"/>
        <v>4</v>
      </c>
      <c r="F269" s="74">
        <f>IF(B269="東京･関東",IFERROR(SUMIFS(東北!$E$4:$E$1007,東北!$B$4:$B$1007,B269,東北!$D$4:$D$1007,D269)+SUMIFS(中･北!$E$4:$E$1149,中･北!$B$4:$B$1149,B269,中･北!$D$4:$D$1149,D269)+SUMIFS(九･沖!$E$4:$E$1004,九･沖!$B$4:$B$1004,B269,九･沖!$D$4:$D$1004,D269),""),"")</f>
        <v>0</v>
      </c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6"/>
      <c r="CC269" s="46"/>
      <c r="CD269" s="40"/>
      <c r="CE269" s="40"/>
      <c r="CF269" s="40"/>
      <c r="CG269" s="40"/>
      <c r="CH269" s="40">
        <v>2</v>
      </c>
      <c r="CI269" s="47">
        <v>2</v>
      </c>
      <c r="CJ269" s="47"/>
      <c r="CK269" s="48"/>
    </row>
    <row r="270" spans="1:92">
      <c r="A270" s="61">
        <v>267</v>
      </c>
      <c r="B270" s="66" t="s">
        <v>392</v>
      </c>
      <c r="C270" s="41" t="s">
        <v>1918</v>
      </c>
      <c r="D270" s="42" t="s">
        <v>1725</v>
      </c>
      <c r="E270" s="37">
        <f t="shared" si="6"/>
        <v>4</v>
      </c>
      <c r="F270" s="73">
        <f>IF(B270="東京･関東",IFERROR(SUMIFS(東北!$E$4:$E$1007,東北!$B$4:$B$1007,B270,東北!$D$4:$D$1007,D270)+SUMIFS(中･北!$E$4:$E$1149,中･北!$B$4:$B$1149,B270,中･北!$D$4:$D$1149,D270)+SUMIFS(九･沖!$E$4:$E$1004,九･沖!$B$4:$B$1004,B270,九･沖!$D$4:$D$1004,D270),""),"")</f>
        <v>0</v>
      </c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43"/>
      <c r="CC270" s="43"/>
      <c r="CD270" s="37"/>
      <c r="CE270" s="37"/>
      <c r="CF270" s="37"/>
      <c r="CG270" s="37"/>
      <c r="CH270" s="37"/>
      <c r="CI270" s="44">
        <v>2</v>
      </c>
      <c r="CJ270" s="44">
        <v>2</v>
      </c>
      <c r="CK270" s="45"/>
    </row>
    <row r="271" spans="1:92">
      <c r="A271" s="61">
        <v>268</v>
      </c>
      <c r="B271" s="66" t="s">
        <v>392</v>
      </c>
      <c r="C271" s="39" t="s">
        <v>1918</v>
      </c>
      <c r="D271" s="38" t="s">
        <v>340</v>
      </c>
      <c r="E271" s="40">
        <f t="shared" si="6"/>
        <v>4</v>
      </c>
      <c r="F271" s="74">
        <f>IF(B271="東京･関東",IFERROR(SUMIFS(東北!$E$4:$E$1007,東北!$B$4:$B$1007,B271,東北!$D$4:$D$1007,D271)+SUMIFS(中･北!$E$4:$E$1149,中･北!$B$4:$B$1149,B271,中･北!$D$4:$D$1149,D271)+SUMIFS(九･沖!$E$4:$E$1004,九･沖!$B$4:$B$1004,B271,九･沖!$D$4:$D$1004,D271),""),"")</f>
        <v>0</v>
      </c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6"/>
      <c r="CC271" s="46"/>
      <c r="CD271" s="40"/>
      <c r="CE271" s="40"/>
      <c r="CF271" s="40"/>
      <c r="CG271" s="40"/>
      <c r="CH271" s="40">
        <v>2</v>
      </c>
      <c r="CI271" s="47">
        <v>2</v>
      </c>
      <c r="CJ271" s="47"/>
      <c r="CK271" s="48"/>
    </row>
    <row r="272" spans="1:92">
      <c r="A272" s="61">
        <v>269</v>
      </c>
      <c r="B272" s="66" t="s">
        <v>392</v>
      </c>
      <c r="C272" s="41" t="s">
        <v>1918</v>
      </c>
      <c r="D272" s="42" t="s">
        <v>1726</v>
      </c>
      <c r="E272" s="37">
        <f t="shared" si="6"/>
        <v>4</v>
      </c>
      <c r="F272" s="73">
        <f>IF(B272="東京･関東",IFERROR(SUMIFS(東北!$E$4:$E$1007,東北!$B$4:$B$1007,B272,東北!$D$4:$D$1007,D272)+SUMIFS(中･北!$E$4:$E$1149,中･北!$B$4:$B$1149,B272,中･北!$D$4:$D$1149,D272)+SUMIFS(九･沖!$E$4:$E$1004,九･沖!$B$4:$B$1004,B272,九･沖!$D$4:$D$1004,D272),""),"")</f>
        <v>0</v>
      </c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>
        <v>1</v>
      </c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>
        <v>1</v>
      </c>
      <c r="BP272" s="37">
        <v>1</v>
      </c>
      <c r="BQ272" s="37">
        <v>1</v>
      </c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43"/>
      <c r="CC272" s="43"/>
      <c r="CD272" s="37"/>
      <c r="CE272" s="37"/>
      <c r="CF272" s="37"/>
      <c r="CG272" s="37"/>
      <c r="CH272" s="37"/>
      <c r="CI272" s="44"/>
      <c r="CJ272" s="44"/>
      <c r="CK272" s="45"/>
    </row>
    <row r="273" spans="1:89">
      <c r="A273" s="61">
        <v>270</v>
      </c>
      <c r="B273" s="66" t="s">
        <v>392</v>
      </c>
      <c r="C273" s="39" t="s">
        <v>1918</v>
      </c>
      <c r="D273" s="38" t="s">
        <v>342</v>
      </c>
      <c r="E273" s="40">
        <f t="shared" si="6"/>
        <v>4</v>
      </c>
      <c r="F273" s="74">
        <f>IF(B273="東京･関東",IFERROR(SUMIFS(東北!$E$4:$E$1007,東北!$B$4:$B$1007,B273,東北!$D$4:$D$1007,D273)+SUMIFS(中･北!$E$4:$E$1149,中･北!$B$4:$B$1149,B273,中･北!$D$4:$D$1149,D273)+SUMIFS(九･沖!$E$4:$E$1004,九･沖!$B$4:$B$1004,B273,九･沖!$D$4:$D$1004,D273),""),"")</f>
        <v>0</v>
      </c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6"/>
      <c r="CC273" s="46"/>
      <c r="CD273" s="40"/>
      <c r="CE273" s="40"/>
      <c r="CF273" s="40"/>
      <c r="CG273" s="40"/>
      <c r="CH273" s="40">
        <v>2</v>
      </c>
      <c r="CI273" s="47">
        <v>2</v>
      </c>
      <c r="CJ273" s="47"/>
      <c r="CK273" s="48"/>
    </row>
    <row r="274" spans="1:89">
      <c r="A274" s="61">
        <v>271</v>
      </c>
      <c r="B274" s="66" t="s">
        <v>392</v>
      </c>
      <c r="C274" s="41" t="s">
        <v>1918</v>
      </c>
      <c r="D274" s="42" t="s">
        <v>1727</v>
      </c>
      <c r="E274" s="37">
        <f t="shared" si="6"/>
        <v>4</v>
      </c>
      <c r="F274" s="73">
        <f>IF(B274="東京･関東",IFERROR(SUMIFS(東北!$E$4:$E$1007,東北!$B$4:$B$1007,B274,東北!$D$4:$D$1007,D274)+SUMIFS(中･北!$E$4:$E$1149,中･北!$B$4:$B$1149,B274,中･北!$D$4:$D$1149,D274)+SUMIFS(九･沖!$E$4:$E$1004,九･沖!$B$4:$B$1004,B274,九･沖!$D$4:$D$1004,D274),""),"")</f>
        <v>0</v>
      </c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43"/>
      <c r="CC274" s="43"/>
      <c r="CD274" s="37"/>
      <c r="CE274" s="37"/>
      <c r="CF274" s="37"/>
      <c r="CG274" s="37"/>
      <c r="CH274" s="37"/>
      <c r="CI274" s="44"/>
      <c r="CJ274" s="44">
        <v>4</v>
      </c>
      <c r="CK274" s="45"/>
    </row>
    <row r="275" spans="1:89">
      <c r="A275" s="61">
        <v>272</v>
      </c>
      <c r="B275" s="66" t="s">
        <v>392</v>
      </c>
      <c r="C275" s="39" t="s">
        <v>1918</v>
      </c>
      <c r="D275" s="38" t="s">
        <v>341</v>
      </c>
      <c r="E275" s="40">
        <f t="shared" si="6"/>
        <v>4</v>
      </c>
      <c r="F275" s="74">
        <f>IF(B275="東京･関東",IFERROR(SUMIFS(東北!$E$4:$E$1007,東北!$B$4:$B$1007,B275,東北!$D$4:$D$1007,D275)+SUMIFS(中･北!$E$4:$E$1149,中･北!$B$4:$B$1149,B275,中･北!$D$4:$D$1149,D275)+SUMIFS(九･沖!$E$4:$E$1004,九･沖!$B$4:$B$1004,B275,九･沖!$D$4:$D$1004,D275),""),"")</f>
        <v>0</v>
      </c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6"/>
      <c r="CC275" s="46"/>
      <c r="CD275" s="40"/>
      <c r="CE275" s="40"/>
      <c r="CF275" s="40"/>
      <c r="CG275" s="40"/>
      <c r="CH275" s="40">
        <v>2</v>
      </c>
      <c r="CI275" s="47">
        <v>2</v>
      </c>
      <c r="CJ275" s="47"/>
      <c r="CK275" s="48"/>
    </row>
    <row r="276" spans="1:89">
      <c r="A276" s="61">
        <v>273</v>
      </c>
      <c r="B276" s="66" t="s">
        <v>392</v>
      </c>
      <c r="C276" s="41" t="s">
        <v>1918</v>
      </c>
      <c r="D276" s="42" t="s">
        <v>1728</v>
      </c>
      <c r="E276" s="37">
        <f t="shared" si="6"/>
        <v>4</v>
      </c>
      <c r="F276" s="73">
        <f>IF(B276="東京･関東",IFERROR(SUMIFS(東北!$E$4:$E$1007,東北!$B$4:$B$1007,B276,東北!$D$4:$D$1007,D276)+SUMIFS(中･北!$E$4:$E$1149,中･北!$B$4:$B$1149,B276,中･北!$D$4:$D$1149,D276)+SUMIFS(九･沖!$E$4:$E$1004,九･沖!$B$4:$B$1004,B276,九･沖!$D$4:$D$1004,D276),""),"")</f>
        <v>0</v>
      </c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43"/>
      <c r="CC276" s="43"/>
      <c r="CD276" s="37"/>
      <c r="CE276" s="37"/>
      <c r="CF276" s="37"/>
      <c r="CG276" s="37"/>
      <c r="CH276" s="37"/>
      <c r="CI276" s="44">
        <v>4</v>
      </c>
      <c r="CJ276" s="44"/>
      <c r="CK276" s="45"/>
    </row>
    <row r="277" spans="1:89">
      <c r="A277" s="61">
        <v>274</v>
      </c>
      <c r="B277" s="66" t="s">
        <v>392</v>
      </c>
      <c r="C277" s="39" t="s">
        <v>1918</v>
      </c>
      <c r="D277" s="38" t="s">
        <v>1729</v>
      </c>
      <c r="E277" s="40">
        <f t="shared" si="6"/>
        <v>4</v>
      </c>
      <c r="F277" s="74">
        <f>IF(B277="東京･関東",IFERROR(SUMIFS(東北!$E$4:$E$1007,東北!$B$4:$B$1007,B277,東北!$D$4:$D$1007,D277)+SUMIFS(中･北!$E$4:$E$1149,中･北!$B$4:$B$1149,B277,中･北!$D$4:$D$1149,D277)+SUMIFS(九･沖!$E$4:$E$1004,九･沖!$B$4:$B$1004,B277,九･沖!$D$4:$D$1004,D277),""),"")</f>
        <v>0</v>
      </c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6"/>
      <c r="CC277" s="46"/>
      <c r="CD277" s="40"/>
      <c r="CE277" s="40"/>
      <c r="CF277" s="40"/>
      <c r="CG277" s="40"/>
      <c r="CH277" s="40"/>
      <c r="CI277" s="47">
        <v>4</v>
      </c>
      <c r="CJ277" s="47"/>
      <c r="CK277" s="48"/>
    </row>
    <row r="278" spans="1:89">
      <c r="A278" s="61">
        <v>275</v>
      </c>
      <c r="B278" s="66" t="s">
        <v>392</v>
      </c>
      <c r="C278" s="41" t="s">
        <v>1918</v>
      </c>
      <c r="D278" s="42" t="s">
        <v>1730</v>
      </c>
      <c r="E278" s="37">
        <f t="shared" si="6"/>
        <v>4</v>
      </c>
      <c r="F278" s="73">
        <f>IF(B278="東京･関東",IFERROR(SUMIFS(東北!$E$4:$E$1007,東北!$B$4:$B$1007,B278,東北!$D$4:$D$1007,D278)+SUMIFS(中･北!$E$4:$E$1149,中･北!$B$4:$B$1149,B278,中･北!$D$4:$D$1149,D278)+SUMIFS(九･沖!$E$4:$E$1004,九･沖!$B$4:$B$1004,B278,九･沖!$D$4:$D$1004,D278),""),"")</f>
        <v>0</v>
      </c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43"/>
      <c r="CC278" s="43"/>
      <c r="CD278" s="37"/>
      <c r="CE278" s="37"/>
      <c r="CF278" s="37"/>
      <c r="CG278" s="37"/>
      <c r="CH278" s="37">
        <v>2</v>
      </c>
      <c r="CI278" s="44">
        <v>2</v>
      </c>
      <c r="CJ278" s="44"/>
      <c r="CK278" s="45"/>
    </row>
    <row r="279" spans="1:89">
      <c r="A279" s="61">
        <v>276</v>
      </c>
      <c r="B279" s="66" t="s">
        <v>392</v>
      </c>
      <c r="C279" s="39" t="s">
        <v>1918</v>
      </c>
      <c r="D279" s="38" t="s">
        <v>1731</v>
      </c>
      <c r="E279" s="40">
        <f t="shared" si="6"/>
        <v>4</v>
      </c>
      <c r="F279" s="74">
        <f>IF(B279="東京･関東",IFERROR(SUMIFS(東北!$E$4:$E$1007,東北!$B$4:$B$1007,B279,東北!$D$4:$D$1007,D279)+SUMIFS(中･北!$E$4:$E$1149,中･北!$B$4:$B$1149,B279,中･北!$D$4:$D$1149,D279)+SUMIFS(九･沖!$E$4:$E$1004,九･沖!$B$4:$B$1004,B279,九･沖!$D$4:$D$1004,D279),""),"")</f>
        <v>0</v>
      </c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6"/>
      <c r="CC279" s="46"/>
      <c r="CD279" s="40"/>
      <c r="CE279" s="40"/>
      <c r="CF279" s="40"/>
      <c r="CG279" s="40"/>
      <c r="CH279" s="40">
        <v>2</v>
      </c>
      <c r="CI279" s="47">
        <v>2</v>
      </c>
      <c r="CJ279" s="47"/>
      <c r="CK279" s="48"/>
    </row>
    <row r="280" spans="1:89">
      <c r="A280" s="61">
        <v>277</v>
      </c>
      <c r="B280" s="66" t="s">
        <v>392</v>
      </c>
      <c r="C280" s="41" t="s">
        <v>1918</v>
      </c>
      <c r="D280" s="42" t="s">
        <v>1732</v>
      </c>
      <c r="E280" s="37">
        <f t="shared" si="6"/>
        <v>4</v>
      </c>
      <c r="F280" s="73">
        <f>IF(B280="東京･関東",IFERROR(SUMIFS(東北!$E$4:$E$1007,東北!$B$4:$B$1007,B280,東北!$D$4:$D$1007,D280)+SUMIFS(中･北!$E$4:$E$1149,中･北!$B$4:$B$1149,B280,中･北!$D$4:$D$1149,D280)+SUMIFS(九･沖!$E$4:$E$1004,九･沖!$B$4:$B$1004,B280,九･沖!$D$4:$D$1004,D280),""),"")</f>
        <v>0</v>
      </c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>
        <v>3</v>
      </c>
      <c r="V280" s="37"/>
      <c r="W280" s="37"/>
      <c r="X280" s="37"/>
      <c r="Y280" s="37"/>
      <c r="Z280" s="37">
        <v>1</v>
      </c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43"/>
      <c r="CC280" s="43"/>
      <c r="CD280" s="37"/>
      <c r="CE280" s="37"/>
      <c r="CF280" s="37"/>
      <c r="CG280" s="37"/>
      <c r="CH280" s="37"/>
      <c r="CI280" s="44"/>
      <c r="CJ280" s="44"/>
      <c r="CK280" s="45"/>
    </row>
    <row r="281" spans="1:89">
      <c r="A281" s="61">
        <v>278</v>
      </c>
      <c r="B281" s="66" t="s">
        <v>392</v>
      </c>
      <c r="C281" s="39" t="s">
        <v>1918</v>
      </c>
      <c r="D281" s="38" t="s">
        <v>122</v>
      </c>
      <c r="E281" s="40">
        <f t="shared" si="6"/>
        <v>4</v>
      </c>
      <c r="F281" s="74">
        <f>IF(B281="東京･関東",IFERROR(SUMIFS(東北!$E$4:$E$1007,東北!$B$4:$B$1007,B281,東北!$D$4:$D$1007,D281)+SUMIFS(中･北!$E$4:$E$1149,中･北!$B$4:$B$1149,B281,中･北!$D$4:$D$1149,D281)+SUMIFS(九･沖!$E$4:$E$1004,九･沖!$B$4:$B$1004,B281,九･沖!$D$4:$D$1004,D281),""),"")</f>
        <v>2</v>
      </c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6"/>
      <c r="CC281" s="46"/>
      <c r="CD281" s="40"/>
      <c r="CE281" s="40"/>
      <c r="CF281" s="40"/>
      <c r="CG281" s="40"/>
      <c r="CH281" s="40">
        <v>2</v>
      </c>
      <c r="CI281" s="47"/>
      <c r="CJ281" s="47"/>
      <c r="CK281" s="48"/>
    </row>
    <row r="282" spans="1:89">
      <c r="A282" s="61">
        <v>279</v>
      </c>
      <c r="B282" s="66" t="s">
        <v>392</v>
      </c>
      <c r="C282" s="41" t="s">
        <v>1918</v>
      </c>
      <c r="D282" s="42" t="s">
        <v>1733</v>
      </c>
      <c r="E282" s="37">
        <f t="shared" si="6"/>
        <v>4</v>
      </c>
      <c r="F282" s="73">
        <f>IF(B282="東京･関東",IFERROR(SUMIFS(東北!$E$4:$E$1007,東北!$B$4:$B$1007,B282,東北!$D$4:$D$1007,D282)+SUMIFS(中･北!$E$4:$E$1149,中･北!$B$4:$B$1149,B282,中･北!$D$4:$D$1149,D282)+SUMIFS(九･沖!$E$4:$E$1004,九･沖!$B$4:$B$1004,B282,九･沖!$D$4:$D$1004,D282),""),"")</f>
        <v>2</v>
      </c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43"/>
      <c r="CC282" s="43"/>
      <c r="CD282" s="37"/>
      <c r="CE282" s="37"/>
      <c r="CF282" s="37"/>
      <c r="CG282" s="37"/>
      <c r="CH282" s="37"/>
      <c r="CI282" s="44"/>
      <c r="CJ282" s="44">
        <v>2</v>
      </c>
      <c r="CK282" s="45"/>
    </row>
    <row r="283" spans="1:89">
      <c r="A283" s="61">
        <v>280</v>
      </c>
      <c r="B283" s="66" t="s">
        <v>1035</v>
      </c>
      <c r="C283" s="39" t="s">
        <v>1918</v>
      </c>
      <c r="D283" s="38" t="s">
        <v>1734</v>
      </c>
      <c r="E283" s="40">
        <f t="shared" si="6"/>
        <v>4</v>
      </c>
      <c r="F283" s="74">
        <f>IF(B283="東京･関東",IFERROR(SUMIFS(東北!$E$4:$E$1007,東北!$B$4:$B$1007,B283,東北!$D$4:$D$1007,D283)+SUMIFS(中･北!$E$4:$E$1149,中･北!$B$4:$B$1149,B283,中･北!$D$4:$D$1149,D283)+SUMIFS(九･沖!$E$4:$E$1004,九･沖!$B$4:$B$1004,B283,九･沖!$D$4:$D$1004,D283),""),"")</f>
        <v>4</v>
      </c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6"/>
      <c r="CC283" s="46"/>
      <c r="CD283" s="40"/>
      <c r="CE283" s="40"/>
      <c r="CF283" s="40"/>
      <c r="CG283" s="40"/>
      <c r="CH283" s="40"/>
      <c r="CI283" s="47"/>
      <c r="CJ283" s="47"/>
      <c r="CK283" s="48"/>
    </row>
    <row r="284" spans="1:89">
      <c r="A284" s="61">
        <v>281</v>
      </c>
      <c r="B284" s="66" t="s">
        <v>392</v>
      </c>
      <c r="C284" s="41" t="s">
        <v>1918</v>
      </c>
      <c r="D284" s="42">
        <v>272</v>
      </c>
      <c r="E284" s="37">
        <f t="shared" si="6"/>
        <v>3</v>
      </c>
      <c r="F284" s="73">
        <f>IF(B284="東京･関東",IFERROR(SUMIFS(東北!$E$4:$E$1007,東北!$B$4:$B$1007,B284,東北!$D$4:$D$1007,D284)+SUMIFS(中･北!$E$4:$E$1149,中･北!$B$4:$B$1149,B284,中･北!$D$4:$D$1149,D284)+SUMIFS(九･沖!$E$4:$E$1004,九･沖!$B$4:$B$1004,B284,九･沖!$D$4:$D$1004,D284),""),"")</f>
        <v>0</v>
      </c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>
        <v>1</v>
      </c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43"/>
      <c r="CC284" s="43"/>
      <c r="CD284" s="37"/>
      <c r="CE284" s="37"/>
      <c r="CF284" s="37"/>
      <c r="CG284" s="37"/>
      <c r="CH284" s="37"/>
      <c r="CI284" s="44">
        <v>2</v>
      </c>
      <c r="CJ284" s="44"/>
      <c r="CK284" s="45"/>
    </row>
    <row r="285" spans="1:89">
      <c r="A285" s="61">
        <v>282</v>
      </c>
      <c r="B285" s="66" t="s">
        <v>392</v>
      </c>
      <c r="C285" s="39" t="s">
        <v>1918</v>
      </c>
      <c r="D285" s="38" t="s">
        <v>1735</v>
      </c>
      <c r="E285" s="40">
        <f t="shared" si="6"/>
        <v>3</v>
      </c>
      <c r="F285" s="74">
        <f>IF(B285="東京･関東",IFERROR(SUMIFS(東北!$E$4:$E$1007,東北!$B$4:$B$1007,B285,東北!$D$4:$D$1007,D285)+SUMIFS(中･北!$E$4:$E$1149,中･北!$B$4:$B$1149,B285,中･北!$D$4:$D$1149,D285)+SUMIFS(九･沖!$E$4:$E$1004,九･沖!$B$4:$B$1004,B285,九･沖!$D$4:$D$1004,D285),""),"")</f>
        <v>0</v>
      </c>
      <c r="G285" s="40"/>
      <c r="H285" s="40"/>
      <c r="I285" s="40"/>
      <c r="J285" s="40"/>
      <c r="K285" s="40">
        <v>3</v>
      </c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6"/>
      <c r="CC285" s="46"/>
      <c r="CD285" s="40"/>
      <c r="CE285" s="40"/>
      <c r="CF285" s="40"/>
      <c r="CG285" s="40"/>
      <c r="CH285" s="40"/>
      <c r="CI285" s="47"/>
      <c r="CJ285" s="47"/>
      <c r="CK285" s="48"/>
    </row>
    <row r="286" spans="1:89">
      <c r="A286" s="61">
        <v>283</v>
      </c>
      <c r="B286" s="66" t="s">
        <v>392</v>
      </c>
      <c r="C286" s="41" t="s">
        <v>1918</v>
      </c>
      <c r="D286" s="42" t="s">
        <v>1736</v>
      </c>
      <c r="E286" s="37">
        <f t="shared" si="6"/>
        <v>3</v>
      </c>
      <c r="F286" s="73">
        <f>IF(B286="東京･関東",IFERROR(SUMIFS(東北!$E$4:$E$1007,東北!$B$4:$B$1007,B286,東北!$D$4:$D$1007,D286)+SUMIFS(中･北!$E$4:$E$1149,中･北!$B$4:$B$1149,B286,中･北!$D$4:$D$1149,D286)+SUMIFS(九･沖!$E$4:$E$1004,九･沖!$B$4:$B$1004,B286,九･沖!$D$4:$D$1004,D286),""),"")</f>
        <v>0</v>
      </c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>
        <v>1</v>
      </c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43"/>
      <c r="CC286" s="43"/>
      <c r="CD286" s="37"/>
      <c r="CE286" s="37"/>
      <c r="CF286" s="37"/>
      <c r="CG286" s="37"/>
      <c r="CH286" s="37"/>
      <c r="CI286" s="44"/>
      <c r="CJ286" s="44">
        <v>2</v>
      </c>
      <c r="CK286" s="45"/>
    </row>
    <row r="287" spans="1:89">
      <c r="A287" s="61">
        <v>284</v>
      </c>
      <c r="B287" s="66" t="s">
        <v>392</v>
      </c>
      <c r="C287" s="39" t="s">
        <v>1918</v>
      </c>
      <c r="D287" s="38" t="s">
        <v>1737</v>
      </c>
      <c r="E287" s="40">
        <f t="shared" si="6"/>
        <v>3</v>
      </c>
      <c r="F287" s="74">
        <f>IF(B287="東京･関東",IFERROR(SUMIFS(東北!$E$4:$E$1007,東北!$B$4:$B$1007,B287,東北!$D$4:$D$1007,D287)+SUMIFS(中･北!$E$4:$E$1149,中･北!$B$4:$B$1149,B287,中･北!$D$4:$D$1149,D287)+SUMIFS(九･沖!$E$4:$E$1004,九･沖!$B$4:$B$1004,B287,九･沖!$D$4:$D$1004,D287),""),"")</f>
        <v>0</v>
      </c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>
        <v>3</v>
      </c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6"/>
      <c r="CC287" s="46"/>
      <c r="CD287" s="40"/>
      <c r="CE287" s="40"/>
      <c r="CF287" s="40"/>
      <c r="CG287" s="40"/>
      <c r="CH287" s="40"/>
      <c r="CI287" s="47"/>
      <c r="CJ287" s="47"/>
      <c r="CK287" s="48"/>
    </row>
    <row r="288" spans="1:89">
      <c r="A288" s="61">
        <v>285</v>
      </c>
      <c r="B288" s="66" t="s">
        <v>392</v>
      </c>
      <c r="C288" s="41" t="s">
        <v>1918</v>
      </c>
      <c r="D288" s="42" t="s">
        <v>293</v>
      </c>
      <c r="E288" s="37">
        <f t="shared" si="6"/>
        <v>3</v>
      </c>
      <c r="F288" s="73">
        <f>IF(B288="東京･関東",IFERROR(SUMIFS(東北!$E$4:$E$1007,東北!$B$4:$B$1007,B288,東北!$D$4:$D$1007,D288)+SUMIFS(中･北!$E$4:$E$1149,中･北!$B$4:$B$1149,B288,中･北!$D$4:$D$1149,D288)+SUMIFS(九･沖!$E$4:$E$1004,九･沖!$B$4:$B$1004,B288,九･沖!$D$4:$D$1004,D288),""),"")</f>
        <v>0</v>
      </c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>
        <v>1</v>
      </c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43"/>
      <c r="CC288" s="43"/>
      <c r="CD288" s="37"/>
      <c r="CE288" s="37"/>
      <c r="CF288" s="37"/>
      <c r="CG288" s="37"/>
      <c r="CH288" s="37">
        <v>2</v>
      </c>
      <c r="CI288" s="44"/>
      <c r="CJ288" s="44"/>
      <c r="CK288" s="45"/>
    </row>
    <row r="289" spans="1:89">
      <c r="A289" s="61">
        <v>286</v>
      </c>
      <c r="B289" s="66" t="s">
        <v>392</v>
      </c>
      <c r="C289" s="39" t="s">
        <v>1918</v>
      </c>
      <c r="D289" s="38" t="s">
        <v>1738</v>
      </c>
      <c r="E289" s="40">
        <f t="shared" si="6"/>
        <v>3</v>
      </c>
      <c r="F289" s="74">
        <f>IF(B289="東京･関東",IFERROR(SUMIFS(東北!$E$4:$E$1007,東北!$B$4:$B$1007,B289,東北!$D$4:$D$1007,D289)+SUMIFS(中･北!$E$4:$E$1149,中･北!$B$4:$B$1149,B289,中･北!$D$4:$D$1149,D289)+SUMIFS(九･沖!$E$4:$E$1004,九･沖!$B$4:$B$1004,B289,九･沖!$D$4:$D$1004,D289),""),"")</f>
        <v>0</v>
      </c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6"/>
      <c r="CC289" s="46"/>
      <c r="CD289" s="40"/>
      <c r="CE289" s="40"/>
      <c r="CF289" s="40"/>
      <c r="CG289" s="40">
        <v>3</v>
      </c>
      <c r="CH289" s="40"/>
      <c r="CI289" s="47"/>
      <c r="CJ289" s="47"/>
      <c r="CK289" s="48"/>
    </row>
    <row r="290" spans="1:89">
      <c r="A290" s="61">
        <v>287</v>
      </c>
      <c r="B290" s="66" t="s">
        <v>392</v>
      </c>
      <c r="C290" s="41" t="s">
        <v>1918</v>
      </c>
      <c r="D290" s="42" t="s">
        <v>1739</v>
      </c>
      <c r="E290" s="37">
        <f t="shared" si="6"/>
        <v>3</v>
      </c>
      <c r="F290" s="73">
        <f>IF(B290="東京･関東",IFERROR(SUMIFS(東北!$E$4:$E$1007,東北!$B$4:$B$1007,B290,東北!$D$4:$D$1007,D290)+SUMIFS(中･北!$E$4:$E$1149,中･北!$B$4:$B$1149,B290,中･北!$D$4:$D$1149,D290)+SUMIFS(九･沖!$E$4:$E$1004,九･沖!$B$4:$B$1004,B290,九･沖!$D$4:$D$1004,D290),""),"")</f>
        <v>0</v>
      </c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>
        <v>3</v>
      </c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43"/>
      <c r="CC290" s="43"/>
      <c r="CD290" s="37"/>
      <c r="CE290" s="37"/>
      <c r="CF290" s="37"/>
      <c r="CG290" s="37"/>
      <c r="CH290" s="37"/>
      <c r="CI290" s="44"/>
      <c r="CJ290" s="44"/>
      <c r="CK290" s="45"/>
    </row>
    <row r="291" spans="1:89">
      <c r="A291" s="61">
        <v>288</v>
      </c>
      <c r="B291" s="66" t="s">
        <v>392</v>
      </c>
      <c r="C291" s="39" t="s">
        <v>1918</v>
      </c>
      <c r="D291" s="38" t="s">
        <v>1740</v>
      </c>
      <c r="E291" s="40">
        <f t="shared" si="6"/>
        <v>3</v>
      </c>
      <c r="F291" s="74">
        <f>IF(B291="東京･関東",IFERROR(SUMIFS(東北!$E$4:$E$1007,東北!$B$4:$B$1007,B291,東北!$D$4:$D$1007,D291)+SUMIFS(中･北!$E$4:$E$1149,中･北!$B$4:$B$1149,B291,中･北!$D$4:$D$1149,D291)+SUMIFS(九･沖!$E$4:$E$1004,九･沖!$B$4:$B$1004,B291,九･沖!$D$4:$D$1004,D291),""),"")</f>
        <v>0</v>
      </c>
      <c r="G291" s="40"/>
      <c r="H291" s="40">
        <v>3</v>
      </c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6"/>
      <c r="CC291" s="46"/>
      <c r="CD291" s="40"/>
      <c r="CE291" s="40"/>
      <c r="CF291" s="40"/>
      <c r="CG291" s="40"/>
      <c r="CH291" s="40"/>
      <c r="CI291" s="47"/>
      <c r="CJ291" s="47"/>
      <c r="CK291" s="48"/>
    </row>
    <row r="292" spans="1:89">
      <c r="A292" s="61">
        <v>289</v>
      </c>
      <c r="B292" s="66" t="s">
        <v>392</v>
      </c>
      <c r="C292" s="41" t="s">
        <v>1918</v>
      </c>
      <c r="D292" s="42" t="s">
        <v>1741</v>
      </c>
      <c r="E292" s="37">
        <f t="shared" si="6"/>
        <v>3</v>
      </c>
      <c r="F292" s="73">
        <f>IF(B292="東京･関東",IFERROR(SUMIFS(東北!$E$4:$E$1007,東北!$B$4:$B$1007,B292,東北!$D$4:$D$1007,D292)+SUMIFS(中･北!$E$4:$E$1149,中･北!$B$4:$B$1149,B292,中･北!$D$4:$D$1149,D292)+SUMIFS(九･沖!$E$4:$E$1004,九･沖!$B$4:$B$1004,B292,九･沖!$D$4:$D$1004,D292),""),"")</f>
        <v>0</v>
      </c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>
        <v>1</v>
      </c>
      <c r="CB292" s="43"/>
      <c r="CC292" s="43"/>
      <c r="CD292" s="37"/>
      <c r="CE292" s="37"/>
      <c r="CF292" s="37"/>
      <c r="CG292" s="37"/>
      <c r="CH292" s="37"/>
      <c r="CI292" s="44"/>
      <c r="CJ292" s="44">
        <v>2</v>
      </c>
      <c r="CK292" s="45"/>
    </row>
    <row r="293" spans="1:89">
      <c r="A293" s="61">
        <v>290</v>
      </c>
      <c r="B293" s="66" t="s">
        <v>392</v>
      </c>
      <c r="C293" s="39" t="s">
        <v>1918</v>
      </c>
      <c r="D293" s="38" t="s">
        <v>1742</v>
      </c>
      <c r="E293" s="40">
        <f t="shared" si="6"/>
        <v>3</v>
      </c>
      <c r="F293" s="74">
        <f>IF(B293="東京･関東",IFERROR(SUMIFS(東北!$E$4:$E$1007,東北!$B$4:$B$1007,B293,東北!$D$4:$D$1007,D293)+SUMIFS(中･北!$E$4:$E$1149,中･北!$B$4:$B$1149,B293,中･北!$D$4:$D$1149,D293)+SUMIFS(九･沖!$E$4:$E$1004,九･沖!$B$4:$B$1004,B293,九･沖!$D$4:$D$1004,D293),""),"")</f>
        <v>0</v>
      </c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>
        <v>1</v>
      </c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6"/>
      <c r="CC293" s="46"/>
      <c r="CD293" s="40"/>
      <c r="CE293" s="40"/>
      <c r="CF293" s="40"/>
      <c r="CG293" s="40"/>
      <c r="CH293" s="40"/>
      <c r="CI293" s="47">
        <v>2</v>
      </c>
      <c r="CJ293" s="47"/>
      <c r="CK293" s="48"/>
    </row>
    <row r="294" spans="1:89">
      <c r="A294" s="61">
        <v>291</v>
      </c>
      <c r="B294" s="66" t="s">
        <v>392</v>
      </c>
      <c r="C294" s="41" t="s">
        <v>1918</v>
      </c>
      <c r="D294" s="42" t="s">
        <v>1743</v>
      </c>
      <c r="E294" s="37">
        <f t="shared" si="6"/>
        <v>3</v>
      </c>
      <c r="F294" s="73">
        <f>IF(B294="東京･関東",IFERROR(SUMIFS(東北!$E$4:$E$1007,東北!$B$4:$B$1007,B294,東北!$D$4:$D$1007,D294)+SUMIFS(中･北!$E$4:$E$1149,中･北!$B$4:$B$1149,B294,中･北!$D$4:$D$1149,D294)+SUMIFS(九･沖!$E$4:$E$1004,九･沖!$B$4:$B$1004,B294,九･沖!$D$4:$D$1004,D294),""),"")</f>
        <v>0</v>
      </c>
      <c r="G294" s="37">
        <v>1</v>
      </c>
      <c r="H294" s="37">
        <v>2</v>
      </c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43"/>
      <c r="CC294" s="43"/>
      <c r="CD294" s="37"/>
      <c r="CE294" s="37"/>
      <c r="CF294" s="37"/>
      <c r="CG294" s="37"/>
      <c r="CH294" s="37"/>
      <c r="CI294" s="44"/>
      <c r="CJ294" s="44"/>
      <c r="CK294" s="45"/>
    </row>
    <row r="295" spans="1:89">
      <c r="A295" s="61">
        <v>292</v>
      </c>
      <c r="B295" s="66" t="s">
        <v>392</v>
      </c>
      <c r="C295" s="39" t="s">
        <v>1918</v>
      </c>
      <c r="D295" s="38" t="s">
        <v>168</v>
      </c>
      <c r="E295" s="40">
        <f t="shared" si="6"/>
        <v>3</v>
      </c>
      <c r="F295" s="74">
        <f>IF(B295="東京･関東",IFERROR(SUMIFS(東北!$E$4:$E$1007,東北!$B$4:$B$1007,B295,東北!$D$4:$D$1007,D295)+SUMIFS(中･北!$E$4:$E$1149,中･北!$B$4:$B$1149,B295,中･北!$D$4:$D$1149,D295)+SUMIFS(九･沖!$E$4:$E$1004,九･沖!$B$4:$B$1004,B295,九･沖!$D$4:$D$1004,D295),""),"")</f>
        <v>2</v>
      </c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>
        <v>1</v>
      </c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6"/>
      <c r="CC295" s="46"/>
      <c r="CD295" s="40"/>
      <c r="CE295" s="40"/>
      <c r="CF295" s="40"/>
      <c r="CG295" s="40"/>
      <c r="CH295" s="40"/>
      <c r="CI295" s="47"/>
      <c r="CJ295" s="47"/>
      <c r="CK295" s="48"/>
    </row>
    <row r="296" spans="1:89">
      <c r="A296" s="61">
        <v>293</v>
      </c>
      <c r="B296" s="66" t="s">
        <v>392</v>
      </c>
      <c r="C296" s="41" t="s">
        <v>1918</v>
      </c>
      <c r="D296" s="42" t="s">
        <v>1744</v>
      </c>
      <c r="E296" s="37">
        <f t="shared" si="6"/>
        <v>3</v>
      </c>
      <c r="F296" s="73">
        <f>IF(B296="東京･関東",IFERROR(SUMIFS(東北!$E$4:$E$1007,東北!$B$4:$B$1007,B296,東北!$D$4:$D$1007,D296)+SUMIFS(中･北!$E$4:$E$1149,中･北!$B$4:$B$1149,B296,中･北!$D$4:$D$1149,D296)+SUMIFS(九･沖!$E$4:$E$1004,九･沖!$B$4:$B$1004,B296,九･沖!$D$4:$D$1004,D296),""),"")</f>
        <v>3</v>
      </c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43"/>
      <c r="CC296" s="43"/>
      <c r="CD296" s="37"/>
      <c r="CE296" s="37"/>
      <c r="CF296" s="37"/>
      <c r="CG296" s="37"/>
      <c r="CH296" s="37"/>
      <c r="CI296" s="44"/>
      <c r="CJ296" s="44"/>
      <c r="CK296" s="45"/>
    </row>
    <row r="297" spans="1:89">
      <c r="A297" s="61">
        <v>294</v>
      </c>
      <c r="B297" s="66" t="s">
        <v>392</v>
      </c>
      <c r="C297" s="39" t="s">
        <v>1918</v>
      </c>
      <c r="D297" s="38" t="s">
        <v>1745</v>
      </c>
      <c r="E297" s="40">
        <f t="shared" si="6"/>
        <v>3</v>
      </c>
      <c r="F297" s="74">
        <f>IF(B297="東京･関東",IFERROR(SUMIFS(東北!$E$4:$E$1007,東北!$B$4:$B$1007,B297,東北!$D$4:$D$1007,D297)+SUMIFS(中･北!$E$4:$E$1149,中･北!$B$4:$B$1149,B297,中･北!$D$4:$D$1149,D297)+SUMIFS(九･沖!$E$4:$E$1004,九･沖!$B$4:$B$1004,B297,九･沖!$D$4:$D$1004,D297),""),"")</f>
        <v>3</v>
      </c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6"/>
      <c r="CC297" s="46"/>
      <c r="CD297" s="40"/>
      <c r="CE297" s="40"/>
      <c r="CF297" s="40"/>
      <c r="CG297" s="40"/>
      <c r="CH297" s="40"/>
      <c r="CI297" s="47"/>
      <c r="CJ297" s="47"/>
      <c r="CK297" s="48"/>
    </row>
    <row r="298" spans="1:89">
      <c r="A298" s="61">
        <v>295</v>
      </c>
      <c r="B298" s="66" t="s">
        <v>392</v>
      </c>
      <c r="C298" s="41" t="s">
        <v>1918</v>
      </c>
      <c r="D298" s="42" t="s">
        <v>1746</v>
      </c>
      <c r="E298" s="37">
        <f t="shared" si="6"/>
        <v>3</v>
      </c>
      <c r="F298" s="73">
        <f>IF(B298="東京･関東",IFERROR(SUMIFS(東北!$E$4:$E$1007,東北!$B$4:$B$1007,B298,東北!$D$4:$D$1007,D298)+SUMIFS(中･北!$E$4:$E$1149,中･北!$B$4:$B$1149,B298,中･北!$D$4:$D$1149,D298)+SUMIFS(九･沖!$E$4:$E$1004,九･沖!$B$4:$B$1004,B298,九･沖!$D$4:$D$1004,D298),""),"")</f>
        <v>3</v>
      </c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43"/>
      <c r="CC298" s="43"/>
      <c r="CD298" s="37"/>
      <c r="CE298" s="37"/>
      <c r="CF298" s="37"/>
      <c r="CG298" s="37"/>
      <c r="CH298" s="37"/>
      <c r="CI298" s="44"/>
      <c r="CJ298" s="44"/>
      <c r="CK298" s="45"/>
    </row>
    <row r="299" spans="1:89">
      <c r="A299" s="61">
        <v>296</v>
      </c>
      <c r="B299" s="66" t="s">
        <v>392</v>
      </c>
      <c r="C299" s="39" t="s">
        <v>1918</v>
      </c>
      <c r="D299" s="38" t="s">
        <v>1747</v>
      </c>
      <c r="E299" s="40">
        <f t="shared" si="6"/>
        <v>2</v>
      </c>
      <c r="F299" s="74">
        <f>IF(B299="東京･関東",IFERROR(SUMIFS(東北!$E$4:$E$1007,東北!$B$4:$B$1007,B299,東北!$D$4:$D$1007,D299)+SUMIFS(中･北!$E$4:$E$1149,中･北!$B$4:$B$1149,B299,中･北!$D$4:$D$1149,D299)+SUMIFS(九･沖!$E$4:$E$1004,九･沖!$B$4:$B$1004,B299,九･沖!$D$4:$D$1004,D299),""),"")</f>
        <v>0</v>
      </c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6"/>
      <c r="CC299" s="46"/>
      <c r="CD299" s="40"/>
      <c r="CE299" s="40"/>
      <c r="CF299" s="40"/>
      <c r="CG299" s="40"/>
      <c r="CH299" s="40"/>
      <c r="CI299" s="47">
        <v>2</v>
      </c>
      <c r="CJ299" s="47"/>
      <c r="CK299" s="48"/>
    </row>
    <row r="300" spans="1:89">
      <c r="A300" s="61">
        <v>297</v>
      </c>
      <c r="B300" s="66" t="s">
        <v>392</v>
      </c>
      <c r="C300" s="41" t="s">
        <v>1918</v>
      </c>
      <c r="D300" s="42" t="s">
        <v>1748</v>
      </c>
      <c r="E300" s="37">
        <f t="shared" si="6"/>
        <v>2</v>
      </c>
      <c r="F300" s="73">
        <f>IF(B300="東京･関東",IFERROR(SUMIFS(東北!$E$4:$E$1007,東北!$B$4:$B$1007,B300,東北!$D$4:$D$1007,D300)+SUMIFS(中･北!$E$4:$E$1149,中･北!$B$4:$B$1149,B300,中･北!$D$4:$D$1149,D300)+SUMIFS(九･沖!$E$4:$E$1004,九･沖!$B$4:$B$1004,B300,九･沖!$D$4:$D$1004,D300),""),"")</f>
        <v>0</v>
      </c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43"/>
      <c r="CC300" s="43"/>
      <c r="CD300" s="37"/>
      <c r="CE300" s="37"/>
      <c r="CF300" s="37"/>
      <c r="CG300" s="37"/>
      <c r="CH300" s="37"/>
      <c r="CI300" s="44">
        <v>2</v>
      </c>
      <c r="CJ300" s="44"/>
      <c r="CK300" s="45"/>
    </row>
    <row r="301" spans="1:89">
      <c r="A301" s="61">
        <v>298</v>
      </c>
      <c r="B301" s="66" t="s">
        <v>392</v>
      </c>
      <c r="C301" s="39" t="s">
        <v>1918</v>
      </c>
      <c r="D301" s="38" t="s">
        <v>1749</v>
      </c>
      <c r="E301" s="40">
        <f t="shared" si="6"/>
        <v>2</v>
      </c>
      <c r="F301" s="74">
        <f>IF(B301="東京･関東",IFERROR(SUMIFS(東北!$E$4:$E$1007,東北!$B$4:$B$1007,B301,東北!$D$4:$D$1007,D301)+SUMIFS(中･北!$E$4:$E$1149,中･北!$B$4:$B$1149,B301,中･北!$D$4:$D$1149,D301)+SUMIFS(九･沖!$E$4:$E$1004,九･沖!$B$4:$B$1004,B301,九･沖!$D$4:$D$1004,D301),""),"")</f>
        <v>0</v>
      </c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6"/>
      <c r="CC301" s="46"/>
      <c r="CD301" s="40"/>
      <c r="CE301" s="40"/>
      <c r="CF301" s="40"/>
      <c r="CG301" s="40"/>
      <c r="CH301" s="40"/>
      <c r="CI301" s="47"/>
      <c r="CJ301" s="47">
        <v>2</v>
      </c>
      <c r="CK301" s="48"/>
    </row>
    <row r="302" spans="1:89">
      <c r="A302" s="61">
        <v>299</v>
      </c>
      <c r="B302" s="66" t="s">
        <v>392</v>
      </c>
      <c r="C302" s="41" t="s">
        <v>1918</v>
      </c>
      <c r="D302" s="42" t="s">
        <v>1750</v>
      </c>
      <c r="E302" s="37">
        <f t="shared" si="6"/>
        <v>2</v>
      </c>
      <c r="F302" s="73">
        <f>IF(B302="東京･関東",IFERROR(SUMIFS(東北!$E$4:$E$1007,東北!$B$4:$B$1007,B302,東北!$D$4:$D$1007,D302)+SUMIFS(中･北!$E$4:$E$1149,中･北!$B$4:$B$1149,B302,中･北!$D$4:$D$1149,D302)+SUMIFS(九･沖!$E$4:$E$1004,九･沖!$B$4:$B$1004,B302,九･沖!$D$4:$D$1004,D302),""),"")</f>
        <v>0</v>
      </c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43"/>
      <c r="CC302" s="43"/>
      <c r="CD302" s="37"/>
      <c r="CE302" s="37"/>
      <c r="CF302" s="37"/>
      <c r="CG302" s="37"/>
      <c r="CH302" s="37"/>
      <c r="CI302" s="44">
        <v>2</v>
      </c>
      <c r="CJ302" s="44"/>
      <c r="CK302" s="45"/>
    </row>
    <row r="303" spans="1:89">
      <c r="A303" s="61">
        <v>300</v>
      </c>
      <c r="B303" s="66" t="s">
        <v>392</v>
      </c>
      <c r="C303" s="39" t="s">
        <v>1918</v>
      </c>
      <c r="D303" s="38" t="s">
        <v>1751</v>
      </c>
      <c r="E303" s="40">
        <f t="shared" si="6"/>
        <v>2</v>
      </c>
      <c r="F303" s="74">
        <f>IF(B303="東京･関東",IFERROR(SUMIFS(東北!$E$4:$E$1007,東北!$B$4:$B$1007,B303,東北!$D$4:$D$1007,D303)+SUMIFS(中･北!$E$4:$E$1149,中･北!$B$4:$B$1149,B303,中･北!$D$4:$D$1149,D303)+SUMIFS(九･沖!$E$4:$E$1004,九･沖!$B$4:$B$1004,B303,九･沖!$D$4:$D$1004,D303),""),"")</f>
        <v>0</v>
      </c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6"/>
      <c r="CC303" s="46"/>
      <c r="CD303" s="40"/>
      <c r="CE303" s="40"/>
      <c r="CF303" s="40"/>
      <c r="CG303" s="40"/>
      <c r="CH303" s="40">
        <v>2</v>
      </c>
      <c r="CI303" s="47"/>
      <c r="CJ303" s="47"/>
      <c r="CK303" s="48"/>
    </row>
    <row r="304" spans="1:89">
      <c r="A304" s="61">
        <v>301</v>
      </c>
      <c r="B304" s="66" t="s">
        <v>392</v>
      </c>
      <c r="C304" s="41" t="s">
        <v>1918</v>
      </c>
      <c r="D304" s="42" t="s">
        <v>1752</v>
      </c>
      <c r="E304" s="37">
        <f t="shared" si="6"/>
        <v>2</v>
      </c>
      <c r="F304" s="73">
        <f>IF(B304="東京･関東",IFERROR(SUMIFS(東北!$E$4:$E$1007,東北!$B$4:$B$1007,B304,東北!$D$4:$D$1007,D304)+SUMIFS(中･北!$E$4:$E$1149,中･北!$B$4:$B$1149,B304,中･北!$D$4:$D$1149,D304)+SUMIFS(九･沖!$E$4:$E$1004,九･沖!$B$4:$B$1004,B304,九･沖!$D$4:$D$1004,D304),""),"")</f>
        <v>0</v>
      </c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43"/>
      <c r="CC304" s="43"/>
      <c r="CD304" s="37"/>
      <c r="CE304" s="37"/>
      <c r="CF304" s="37"/>
      <c r="CG304" s="37"/>
      <c r="CH304" s="37"/>
      <c r="CI304" s="44"/>
      <c r="CJ304" s="44">
        <v>2</v>
      </c>
      <c r="CK304" s="45"/>
    </row>
    <row r="305" spans="1:89">
      <c r="A305" s="61">
        <v>302</v>
      </c>
      <c r="B305" s="66" t="s">
        <v>392</v>
      </c>
      <c r="C305" s="39" t="s">
        <v>1918</v>
      </c>
      <c r="D305" s="38" t="s">
        <v>1753</v>
      </c>
      <c r="E305" s="40">
        <f t="shared" si="6"/>
        <v>2</v>
      </c>
      <c r="F305" s="74">
        <f>IF(B305="東京･関東",IFERROR(SUMIFS(東北!$E$4:$E$1007,東北!$B$4:$B$1007,B305,東北!$D$4:$D$1007,D305)+SUMIFS(中･北!$E$4:$E$1149,中･北!$B$4:$B$1149,B305,中･北!$D$4:$D$1149,D305)+SUMIFS(九･沖!$E$4:$E$1004,九･沖!$B$4:$B$1004,B305,九･沖!$D$4:$D$1004,D305),""),"")</f>
        <v>0</v>
      </c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6"/>
      <c r="CC305" s="46"/>
      <c r="CD305" s="40"/>
      <c r="CE305" s="40"/>
      <c r="CF305" s="40"/>
      <c r="CG305" s="40"/>
      <c r="CH305" s="40"/>
      <c r="CI305" s="47"/>
      <c r="CJ305" s="47">
        <v>2</v>
      </c>
      <c r="CK305" s="48"/>
    </row>
    <row r="306" spans="1:89">
      <c r="A306" s="61">
        <v>303</v>
      </c>
      <c r="B306" s="66" t="s">
        <v>392</v>
      </c>
      <c r="C306" s="41" t="s">
        <v>1918</v>
      </c>
      <c r="D306" s="42" t="s">
        <v>159</v>
      </c>
      <c r="E306" s="37">
        <f t="shared" si="6"/>
        <v>2</v>
      </c>
      <c r="F306" s="73">
        <f>IF(B306="東京･関東",IFERROR(SUMIFS(東北!$E$4:$E$1007,東北!$B$4:$B$1007,B306,東北!$D$4:$D$1007,D306)+SUMIFS(中･北!$E$4:$E$1149,中･北!$B$4:$B$1149,B306,中･北!$D$4:$D$1149,D306)+SUMIFS(九･沖!$E$4:$E$1004,九･沖!$B$4:$B$1004,B306,九･沖!$D$4:$D$1004,D306),""),"")</f>
        <v>0</v>
      </c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43"/>
      <c r="CC306" s="43"/>
      <c r="CD306" s="37"/>
      <c r="CE306" s="37"/>
      <c r="CF306" s="37"/>
      <c r="CG306" s="37"/>
      <c r="CH306" s="37"/>
      <c r="CI306" s="44"/>
      <c r="CJ306" s="44">
        <v>2</v>
      </c>
      <c r="CK306" s="45"/>
    </row>
    <row r="307" spans="1:89">
      <c r="A307" s="61">
        <v>304</v>
      </c>
      <c r="B307" s="66" t="s">
        <v>392</v>
      </c>
      <c r="C307" s="39" t="s">
        <v>1918</v>
      </c>
      <c r="D307" s="38" t="s">
        <v>1754</v>
      </c>
      <c r="E307" s="40">
        <f t="shared" si="6"/>
        <v>2</v>
      </c>
      <c r="F307" s="74">
        <f>IF(B307="東京･関東",IFERROR(SUMIFS(東北!$E$4:$E$1007,東北!$B$4:$B$1007,B307,東北!$D$4:$D$1007,D307)+SUMIFS(中･北!$E$4:$E$1149,中･北!$B$4:$B$1149,B307,中･北!$D$4:$D$1149,D307)+SUMIFS(九･沖!$E$4:$E$1004,九･沖!$B$4:$B$1004,B307,九･沖!$D$4:$D$1004,D307),""),"")</f>
        <v>0</v>
      </c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6"/>
      <c r="CC307" s="46"/>
      <c r="CD307" s="40"/>
      <c r="CE307" s="40"/>
      <c r="CF307" s="40"/>
      <c r="CG307" s="40"/>
      <c r="CH307" s="40"/>
      <c r="CI307" s="47"/>
      <c r="CJ307" s="47">
        <v>2</v>
      </c>
      <c r="CK307" s="48"/>
    </row>
    <row r="308" spans="1:89">
      <c r="A308" s="61">
        <v>305</v>
      </c>
      <c r="B308" s="66" t="s">
        <v>392</v>
      </c>
      <c r="C308" s="41" t="s">
        <v>1918</v>
      </c>
      <c r="D308" s="42" t="s">
        <v>1755</v>
      </c>
      <c r="E308" s="37">
        <f t="shared" si="6"/>
        <v>2</v>
      </c>
      <c r="F308" s="73">
        <f>IF(B308="東京･関東",IFERROR(SUMIFS(東北!$E$4:$E$1007,東北!$B$4:$B$1007,B308,東北!$D$4:$D$1007,D308)+SUMIFS(中･北!$E$4:$E$1149,中･北!$B$4:$B$1149,B308,中･北!$D$4:$D$1149,D308)+SUMIFS(九･沖!$E$4:$E$1004,九･沖!$B$4:$B$1004,B308,九･沖!$D$4:$D$1004,D308),""),"")</f>
        <v>0</v>
      </c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43"/>
      <c r="CC308" s="43"/>
      <c r="CD308" s="37"/>
      <c r="CE308" s="37"/>
      <c r="CF308" s="37"/>
      <c r="CG308" s="37"/>
      <c r="CH308" s="37"/>
      <c r="CI308" s="44"/>
      <c r="CJ308" s="44">
        <v>2</v>
      </c>
      <c r="CK308" s="45"/>
    </row>
    <row r="309" spans="1:89">
      <c r="A309" s="61">
        <v>306</v>
      </c>
      <c r="B309" s="66" t="s">
        <v>392</v>
      </c>
      <c r="C309" s="39" t="s">
        <v>1918</v>
      </c>
      <c r="D309" s="38" t="s">
        <v>347</v>
      </c>
      <c r="E309" s="40">
        <f t="shared" si="6"/>
        <v>2</v>
      </c>
      <c r="F309" s="74">
        <f>IF(B309="東京･関東",IFERROR(SUMIFS(東北!$E$4:$E$1007,東北!$B$4:$B$1007,B309,東北!$D$4:$D$1007,D309)+SUMIFS(中･北!$E$4:$E$1149,中･北!$B$4:$B$1149,B309,中･北!$D$4:$D$1149,D309)+SUMIFS(九･沖!$E$4:$E$1004,九･沖!$B$4:$B$1004,B309,九･沖!$D$4:$D$1004,D309),""),"")</f>
        <v>0</v>
      </c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6"/>
      <c r="CC309" s="46"/>
      <c r="CD309" s="40"/>
      <c r="CE309" s="40"/>
      <c r="CF309" s="40"/>
      <c r="CG309" s="40"/>
      <c r="CH309" s="40">
        <v>2</v>
      </c>
      <c r="CI309" s="47"/>
      <c r="CJ309" s="47"/>
      <c r="CK309" s="48"/>
    </row>
    <row r="310" spans="1:89">
      <c r="A310" s="61">
        <v>307</v>
      </c>
      <c r="B310" s="66" t="s">
        <v>392</v>
      </c>
      <c r="C310" s="41" t="s">
        <v>1918</v>
      </c>
      <c r="D310" s="42" t="s">
        <v>1756</v>
      </c>
      <c r="E310" s="37">
        <f t="shared" si="6"/>
        <v>2</v>
      </c>
      <c r="F310" s="73">
        <f>IF(B310="東京･関東",IFERROR(SUMIFS(東北!$E$4:$E$1007,東北!$B$4:$B$1007,B310,東北!$D$4:$D$1007,D310)+SUMIFS(中･北!$E$4:$E$1149,中･北!$B$4:$B$1149,B310,中･北!$D$4:$D$1149,D310)+SUMIFS(九･沖!$E$4:$E$1004,九･沖!$B$4:$B$1004,B310,九･沖!$D$4:$D$1004,D310),""),"")</f>
        <v>0</v>
      </c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43"/>
      <c r="CC310" s="43"/>
      <c r="CD310" s="37"/>
      <c r="CE310" s="37"/>
      <c r="CF310" s="37"/>
      <c r="CG310" s="37"/>
      <c r="CH310" s="37"/>
      <c r="CI310" s="44"/>
      <c r="CJ310" s="44">
        <v>2</v>
      </c>
      <c r="CK310" s="45"/>
    </row>
    <row r="311" spans="1:89">
      <c r="A311" s="61">
        <v>308</v>
      </c>
      <c r="B311" s="66" t="s">
        <v>392</v>
      </c>
      <c r="C311" s="39" t="s">
        <v>1918</v>
      </c>
      <c r="D311" s="38" t="s">
        <v>149</v>
      </c>
      <c r="E311" s="40">
        <f t="shared" si="6"/>
        <v>2</v>
      </c>
      <c r="F311" s="74">
        <f>IF(B311="東京･関東",IFERROR(SUMIFS(東北!$E$4:$E$1007,東北!$B$4:$B$1007,B311,東北!$D$4:$D$1007,D311)+SUMIFS(中･北!$E$4:$E$1149,中･北!$B$4:$B$1149,B311,中･北!$D$4:$D$1149,D311)+SUMIFS(九･沖!$E$4:$E$1004,九･沖!$B$4:$B$1004,B311,九･沖!$D$4:$D$1004,D311),""),"")</f>
        <v>0</v>
      </c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>
        <v>2</v>
      </c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6"/>
      <c r="CC311" s="46"/>
      <c r="CD311" s="40"/>
      <c r="CE311" s="40"/>
      <c r="CF311" s="40"/>
      <c r="CG311" s="40"/>
      <c r="CH311" s="40"/>
      <c r="CI311" s="47"/>
      <c r="CJ311" s="47"/>
      <c r="CK311" s="48"/>
    </row>
    <row r="312" spans="1:89">
      <c r="A312" s="61">
        <v>309</v>
      </c>
      <c r="B312" s="66" t="s">
        <v>392</v>
      </c>
      <c r="C312" s="41" t="s">
        <v>1918</v>
      </c>
      <c r="D312" s="42" t="s">
        <v>1757</v>
      </c>
      <c r="E312" s="37">
        <f t="shared" si="6"/>
        <v>2</v>
      </c>
      <c r="F312" s="73">
        <f>IF(B312="東京･関東",IFERROR(SUMIFS(東北!$E$4:$E$1007,東北!$B$4:$B$1007,B312,東北!$D$4:$D$1007,D312)+SUMIFS(中･北!$E$4:$E$1149,中･北!$B$4:$B$1149,B312,中･北!$D$4:$D$1149,D312)+SUMIFS(九･沖!$E$4:$E$1004,九･沖!$B$4:$B$1004,B312,九･沖!$D$4:$D$1004,D312),""),"")</f>
        <v>0</v>
      </c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43"/>
      <c r="CC312" s="43"/>
      <c r="CD312" s="37"/>
      <c r="CE312" s="37"/>
      <c r="CF312" s="37"/>
      <c r="CG312" s="37"/>
      <c r="CH312" s="37"/>
      <c r="CI312" s="44"/>
      <c r="CJ312" s="44">
        <v>2</v>
      </c>
      <c r="CK312" s="45"/>
    </row>
    <row r="313" spans="1:89">
      <c r="A313" s="61">
        <v>310</v>
      </c>
      <c r="B313" s="66" t="s">
        <v>392</v>
      </c>
      <c r="C313" s="39" t="s">
        <v>1918</v>
      </c>
      <c r="D313" s="38" t="s">
        <v>1758</v>
      </c>
      <c r="E313" s="40">
        <f t="shared" si="6"/>
        <v>2</v>
      </c>
      <c r="F313" s="74">
        <f>IF(B313="東京･関東",IFERROR(SUMIFS(東北!$E$4:$E$1007,東北!$B$4:$B$1007,B313,東北!$D$4:$D$1007,D313)+SUMIFS(中･北!$E$4:$E$1149,中･北!$B$4:$B$1149,B313,中･北!$D$4:$D$1149,D313)+SUMIFS(九･沖!$E$4:$E$1004,九･沖!$B$4:$B$1004,B313,九･沖!$D$4:$D$1004,D313),""),"")</f>
        <v>0</v>
      </c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6"/>
      <c r="CC313" s="46"/>
      <c r="CD313" s="40"/>
      <c r="CE313" s="40"/>
      <c r="CF313" s="40"/>
      <c r="CG313" s="40"/>
      <c r="CH313" s="40"/>
      <c r="CI313" s="47"/>
      <c r="CJ313" s="47">
        <v>2</v>
      </c>
      <c r="CK313" s="48"/>
    </row>
    <row r="314" spans="1:89">
      <c r="A314" s="61">
        <v>311</v>
      </c>
      <c r="B314" s="66" t="s">
        <v>392</v>
      </c>
      <c r="C314" s="41" t="s">
        <v>1918</v>
      </c>
      <c r="D314" s="42" t="s">
        <v>1759</v>
      </c>
      <c r="E314" s="37">
        <f t="shared" si="6"/>
        <v>2</v>
      </c>
      <c r="F314" s="73">
        <f>IF(B314="東京･関東",IFERROR(SUMIFS(東北!$E$4:$E$1007,東北!$B$4:$B$1007,B314,東北!$D$4:$D$1007,D314)+SUMIFS(中･北!$E$4:$E$1149,中･北!$B$4:$B$1149,B314,中･北!$D$4:$D$1149,D314)+SUMIFS(九･沖!$E$4:$E$1004,九･沖!$B$4:$B$1004,B314,九･沖!$D$4:$D$1004,D314),""),"")</f>
        <v>0</v>
      </c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>
        <v>2</v>
      </c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43"/>
      <c r="CC314" s="43"/>
      <c r="CD314" s="37"/>
      <c r="CE314" s="37"/>
      <c r="CF314" s="37"/>
      <c r="CG314" s="37"/>
      <c r="CH314" s="37"/>
      <c r="CI314" s="44"/>
      <c r="CJ314" s="44"/>
      <c r="CK314" s="45"/>
    </row>
    <row r="315" spans="1:89">
      <c r="A315" s="61">
        <v>312</v>
      </c>
      <c r="B315" s="66" t="s">
        <v>392</v>
      </c>
      <c r="C315" s="39" t="s">
        <v>1918</v>
      </c>
      <c r="D315" s="38" t="s">
        <v>1760</v>
      </c>
      <c r="E315" s="40">
        <f t="shared" si="6"/>
        <v>2</v>
      </c>
      <c r="F315" s="74">
        <f>IF(B315="東京･関東",IFERROR(SUMIFS(東北!$E$4:$E$1007,東北!$B$4:$B$1007,B315,東北!$D$4:$D$1007,D315)+SUMIFS(中･北!$E$4:$E$1149,中･北!$B$4:$B$1149,B315,中･北!$D$4:$D$1149,D315)+SUMIFS(九･沖!$E$4:$E$1004,九･沖!$B$4:$B$1004,B315,九･沖!$D$4:$D$1004,D315),""),"")</f>
        <v>0</v>
      </c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6"/>
      <c r="CC315" s="46"/>
      <c r="CD315" s="40"/>
      <c r="CE315" s="40"/>
      <c r="CF315" s="40"/>
      <c r="CG315" s="40"/>
      <c r="CH315" s="40"/>
      <c r="CI315" s="47"/>
      <c r="CJ315" s="47">
        <v>2</v>
      </c>
      <c r="CK315" s="48"/>
    </row>
    <row r="316" spans="1:89">
      <c r="A316" s="61">
        <v>313</v>
      </c>
      <c r="B316" s="66" t="s">
        <v>392</v>
      </c>
      <c r="C316" s="41" t="s">
        <v>1918</v>
      </c>
      <c r="D316" s="42" t="s">
        <v>1761</v>
      </c>
      <c r="E316" s="37">
        <f t="shared" si="6"/>
        <v>2</v>
      </c>
      <c r="F316" s="73">
        <f>IF(B316="東京･関東",IFERROR(SUMIFS(東北!$E$4:$E$1007,東北!$B$4:$B$1007,B316,東北!$D$4:$D$1007,D316)+SUMIFS(中･北!$E$4:$E$1149,中･北!$B$4:$B$1149,B316,中･北!$D$4:$D$1149,D316)+SUMIFS(九･沖!$E$4:$E$1004,九･沖!$B$4:$B$1004,B316,九･沖!$D$4:$D$1004,D316),""),"")</f>
        <v>0</v>
      </c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43"/>
      <c r="CC316" s="43"/>
      <c r="CD316" s="37"/>
      <c r="CE316" s="37"/>
      <c r="CF316" s="37"/>
      <c r="CG316" s="37"/>
      <c r="CH316" s="37"/>
      <c r="CI316" s="44">
        <v>2</v>
      </c>
      <c r="CJ316" s="44"/>
      <c r="CK316" s="45"/>
    </row>
    <row r="317" spans="1:89">
      <c r="A317" s="61">
        <v>314</v>
      </c>
      <c r="B317" s="66" t="s">
        <v>392</v>
      </c>
      <c r="C317" s="39" t="s">
        <v>1918</v>
      </c>
      <c r="D317" s="38" t="s">
        <v>354</v>
      </c>
      <c r="E317" s="40">
        <f t="shared" si="6"/>
        <v>2</v>
      </c>
      <c r="F317" s="74">
        <f>IF(B317="東京･関東",IFERROR(SUMIFS(東北!$E$4:$E$1007,東北!$B$4:$B$1007,B317,東北!$D$4:$D$1007,D317)+SUMIFS(中･北!$E$4:$E$1149,中･北!$B$4:$B$1149,B317,中･北!$D$4:$D$1149,D317)+SUMIFS(九･沖!$E$4:$E$1004,九･沖!$B$4:$B$1004,B317,九･沖!$D$4:$D$1004,D317),""),"")</f>
        <v>0</v>
      </c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6"/>
      <c r="CC317" s="46"/>
      <c r="CD317" s="40"/>
      <c r="CE317" s="40"/>
      <c r="CF317" s="40"/>
      <c r="CG317" s="40"/>
      <c r="CH317" s="40"/>
      <c r="CI317" s="47"/>
      <c r="CJ317" s="47">
        <v>2</v>
      </c>
      <c r="CK317" s="48"/>
    </row>
    <row r="318" spans="1:89">
      <c r="A318" s="61">
        <v>315</v>
      </c>
      <c r="B318" s="66" t="s">
        <v>392</v>
      </c>
      <c r="C318" s="41" t="s">
        <v>1918</v>
      </c>
      <c r="D318" s="42" t="s">
        <v>1762</v>
      </c>
      <c r="E318" s="37">
        <f t="shared" si="6"/>
        <v>2</v>
      </c>
      <c r="F318" s="73">
        <f>IF(B318="東京･関東",IFERROR(SUMIFS(東北!$E$4:$E$1007,東北!$B$4:$B$1007,B318,東北!$D$4:$D$1007,D318)+SUMIFS(中･北!$E$4:$E$1149,中･北!$B$4:$B$1149,B318,中･北!$D$4:$D$1149,D318)+SUMIFS(九･沖!$E$4:$E$1004,九･沖!$B$4:$B$1004,B318,九･沖!$D$4:$D$1004,D318),""),"")</f>
        <v>0</v>
      </c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43"/>
      <c r="CC318" s="43"/>
      <c r="CD318" s="37"/>
      <c r="CE318" s="37"/>
      <c r="CF318" s="37"/>
      <c r="CG318" s="37"/>
      <c r="CH318" s="37">
        <v>2</v>
      </c>
      <c r="CI318" s="44"/>
      <c r="CJ318" s="44"/>
      <c r="CK318" s="45"/>
    </row>
    <row r="319" spans="1:89">
      <c r="A319" s="61">
        <v>316</v>
      </c>
      <c r="B319" s="66" t="s">
        <v>392</v>
      </c>
      <c r="C319" s="39" t="s">
        <v>1918</v>
      </c>
      <c r="D319" s="38" t="s">
        <v>1763</v>
      </c>
      <c r="E319" s="40">
        <f t="shared" si="6"/>
        <v>2</v>
      </c>
      <c r="F319" s="74">
        <f>IF(B319="東京･関東",IFERROR(SUMIFS(東北!$E$4:$E$1007,東北!$B$4:$B$1007,B319,東北!$D$4:$D$1007,D319)+SUMIFS(中･北!$E$4:$E$1149,中･北!$B$4:$B$1149,B319,中･北!$D$4:$D$1149,D319)+SUMIFS(九･沖!$E$4:$E$1004,九･沖!$B$4:$B$1004,B319,九･沖!$D$4:$D$1004,D319),""),"")</f>
        <v>0</v>
      </c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6"/>
      <c r="CC319" s="46"/>
      <c r="CD319" s="40"/>
      <c r="CE319" s="40"/>
      <c r="CF319" s="40"/>
      <c r="CG319" s="40"/>
      <c r="CH319" s="40"/>
      <c r="CI319" s="47">
        <v>2</v>
      </c>
      <c r="CJ319" s="47"/>
      <c r="CK319" s="48"/>
    </row>
    <row r="320" spans="1:89">
      <c r="A320" s="61">
        <v>317</v>
      </c>
      <c r="B320" s="66" t="s">
        <v>392</v>
      </c>
      <c r="C320" s="41" t="s">
        <v>1918</v>
      </c>
      <c r="D320" s="42" t="s">
        <v>1764</v>
      </c>
      <c r="E320" s="37">
        <f t="shared" si="6"/>
        <v>2</v>
      </c>
      <c r="F320" s="73">
        <f>IF(B320="東京･関東",IFERROR(SUMIFS(東北!$E$4:$E$1007,東北!$B$4:$B$1007,B320,東北!$D$4:$D$1007,D320)+SUMIFS(中･北!$E$4:$E$1149,中･北!$B$4:$B$1149,B320,中･北!$D$4:$D$1149,D320)+SUMIFS(九･沖!$E$4:$E$1004,九･沖!$B$4:$B$1004,B320,九･沖!$D$4:$D$1004,D320),""),"")</f>
        <v>0</v>
      </c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43"/>
      <c r="CC320" s="43"/>
      <c r="CD320" s="37"/>
      <c r="CE320" s="37"/>
      <c r="CF320" s="37"/>
      <c r="CG320" s="37"/>
      <c r="CH320" s="37"/>
      <c r="CI320" s="44"/>
      <c r="CJ320" s="44">
        <v>2</v>
      </c>
      <c r="CK320" s="45"/>
    </row>
    <row r="321" spans="1:89">
      <c r="A321" s="61">
        <v>318</v>
      </c>
      <c r="B321" s="66" t="s">
        <v>392</v>
      </c>
      <c r="C321" s="39" t="s">
        <v>1918</v>
      </c>
      <c r="D321" s="38" t="s">
        <v>361</v>
      </c>
      <c r="E321" s="40">
        <f t="shared" si="6"/>
        <v>2</v>
      </c>
      <c r="F321" s="74">
        <f>IF(B321="東京･関東",IFERROR(SUMIFS(東北!$E$4:$E$1007,東北!$B$4:$B$1007,B321,東北!$D$4:$D$1007,D321)+SUMIFS(中･北!$E$4:$E$1149,中･北!$B$4:$B$1149,B321,中･北!$D$4:$D$1149,D321)+SUMIFS(九･沖!$E$4:$E$1004,九･沖!$B$4:$B$1004,B321,九･沖!$D$4:$D$1004,D321),""),"")</f>
        <v>0</v>
      </c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6"/>
      <c r="CC321" s="46"/>
      <c r="CD321" s="40"/>
      <c r="CE321" s="40"/>
      <c r="CF321" s="40"/>
      <c r="CG321" s="40"/>
      <c r="CH321" s="40"/>
      <c r="CI321" s="47"/>
      <c r="CJ321" s="47">
        <v>2</v>
      </c>
      <c r="CK321" s="48"/>
    </row>
    <row r="322" spans="1:89">
      <c r="A322" s="61">
        <v>319</v>
      </c>
      <c r="B322" s="66" t="s">
        <v>392</v>
      </c>
      <c r="C322" s="41" t="s">
        <v>1918</v>
      </c>
      <c r="D322" s="42" t="s">
        <v>339</v>
      </c>
      <c r="E322" s="37">
        <f t="shared" si="6"/>
        <v>2</v>
      </c>
      <c r="F322" s="73">
        <f>IF(B322="東京･関東",IFERROR(SUMIFS(東北!$E$4:$E$1007,東北!$B$4:$B$1007,B322,東北!$D$4:$D$1007,D322)+SUMIFS(中･北!$E$4:$E$1149,中･北!$B$4:$B$1149,B322,中･北!$D$4:$D$1149,D322)+SUMIFS(九･沖!$E$4:$E$1004,九･沖!$B$4:$B$1004,B322,九･沖!$D$4:$D$1004,D322),""),"")</f>
        <v>0</v>
      </c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43"/>
      <c r="CC322" s="43"/>
      <c r="CD322" s="37"/>
      <c r="CE322" s="37"/>
      <c r="CF322" s="37"/>
      <c r="CG322" s="37"/>
      <c r="CH322" s="37">
        <v>2</v>
      </c>
      <c r="CI322" s="44"/>
      <c r="CJ322" s="44"/>
      <c r="CK322" s="45"/>
    </row>
    <row r="323" spans="1:89">
      <c r="A323" s="61">
        <v>320</v>
      </c>
      <c r="B323" s="66" t="s">
        <v>392</v>
      </c>
      <c r="C323" s="39" t="s">
        <v>1918</v>
      </c>
      <c r="D323" s="38" t="s">
        <v>1765</v>
      </c>
      <c r="E323" s="40">
        <f t="shared" si="6"/>
        <v>2</v>
      </c>
      <c r="F323" s="74">
        <f>IF(B323="東京･関東",IFERROR(SUMIFS(東北!$E$4:$E$1007,東北!$B$4:$B$1007,B323,東北!$D$4:$D$1007,D323)+SUMIFS(中･北!$E$4:$E$1149,中･北!$B$4:$B$1149,B323,中･北!$D$4:$D$1149,D323)+SUMIFS(九･沖!$E$4:$E$1004,九･沖!$B$4:$B$1004,B323,九･沖!$D$4:$D$1004,D323),""),"")</f>
        <v>0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6"/>
      <c r="CC323" s="46"/>
      <c r="CD323" s="40"/>
      <c r="CE323" s="40"/>
      <c r="CF323" s="40"/>
      <c r="CG323" s="40"/>
      <c r="CH323" s="40"/>
      <c r="CI323" s="47"/>
      <c r="CJ323" s="47">
        <v>2</v>
      </c>
      <c r="CK323" s="48"/>
    </row>
    <row r="324" spans="1:89">
      <c r="A324" s="61">
        <v>321</v>
      </c>
      <c r="B324" s="66" t="s">
        <v>392</v>
      </c>
      <c r="C324" s="41" t="s">
        <v>1918</v>
      </c>
      <c r="D324" s="42" t="s">
        <v>1766</v>
      </c>
      <c r="E324" s="37">
        <f t="shared" ref="E324:E387" si="7">SUM(F324:CK324)</f>
        <v>2</v>
      </c>
      <c r="F324" s="73">
        <f>IF(B324="東京･関東",IFERROR(SUMIFS(東北!$E$4:$E$1007,東北!$B$4:$B$1007,B324,東北!$D$4:$D$1007,D324)+SUMIFS(中･北!$E$4:$E$1149,中･北!$B$4:$B$1149,B324,中･北!$D$4:$D$1149,D324)+SUMIFS(九･沖!$E$4:$E$1004,九･沖!$B$4:$B$1004,B324,九･沖!$D$4:$D$1004,D324),""),"")</f>
        <v>0</v>
      </c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43"/>
      <c r="CC324" s="43"/>
      <c r="CD324" s="37"/>
      <c r="CE324" s="37"/>
      <c r="CF324" s="37"/>
      <c r="CG324" s="37"/>
      <c r="CH324" s="37"/>
      <c r="CI324" s="44">
        <v>2</v>
      </c>
      <c r="CJ324" s="44"/>
      <c r="CK324" s="45"/>
    </row>
    <row r="325" spans="1:89">
      <c r="A325" s="61">
        <v>322</v>
      </c>
      <c r="B325" s="66" t="s">
        <v>392</v>
      </c>
      <c r="C325" s="39" t="s">
        <v>1918</v>
      </c>
      <c r="D325" s="38" t="s">
        <v>362</v>
      </c>
      <c r="E325" s="40">
        <f t="shared" si="7"/>
        <v>2</v>
      </c>
      <c r="F325" s="74">
        <f>IF(B325="東京･関東",IFERROR(SUMIFS(東北!$E$4:$E$1007,東北!$B$4:$B$1007,B325,東北!$D$4:$D$1007,D325)+SUMIFS(中･北!$E$4:$E$1149,中･北!$B$4:$B$1149,B325,中･北!$D$4:$D$1149,D325)+SUMIFS(九･沖!$E$4:$E$1004,九･沖!$B$4:$B$1004,B325,九･沖!$D$4:$D$1004,D325),""),"")</f>
        <v>0</v>
      </c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6"/>
      <c r="CC325" s="46"/>
      <c r="CD325" s="40"/>
      <c r="CE325" s="40"/>
      <c r="CF325" s="40"/>
      <c r="CG325" s="40"/>
      <c r="CH325" s="40"/>
      <c r="CI325" s="47"/>
      <c r="CJ325" s="47"/>
      <c r="CK325" s="48">
        <v>2</v>
      </c>
    </row>
    <row r="326" spans="1:89">
      <c r="A326" s="61">
        <v>323</v>
      </c>
      <c r="B326" s="66" t="s">
        <v>392</v>
      </c>
      <c r="C326" s="41" t="s">
        <v>1918</v>
      </c>
      <c r="D326" s="42" t="s">
        <v>1767</v>
      </c>
      <c r="E326" s="37">
        <f t="shared" si="7"/>
        <v>2</v>
      </c>
      <c r="F326" s="73">
        <f>IF(B326="東京･関東",IFERROR(SUMIFS(東北!$E$4:$E$1007,東北!$B$4:$B$1007,B326,東北!$D$4:$D$1007,D326)+SUMIFS(中･北!$E$4:$E$1149,中･北!$B$4:$B$1149,B326,中･北!$D$4:$D$1149,D326)+SUMIFS(九･沖!$E$4:$E$1004,九･沖!$B$4:$B$1004,B326,九･沖!$D$4:$D$1004,D326),""),"")</f>
        <v>0</v>
      </c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43"/>
      <c r="CC326" s="43"/>
      <c r="CD326" s="37"/>
      <c r="CE326" s="37"/>
      <c r="CF326" s="37"/>
      <c r="CG326" s="37"/>
      <c r="CH326" s="37">
        <v>2</v>
      </c>
      <c r="CI326" s="44"/>
      <c r="CJ326" s="44"/>
      <c r="CK326" s="45"/>
    </row>
    <row r="327" spans="1:89">
      <c r="A327" s="61">
        <v>324</v>
      </c>
      <c r="B327" s="66" t="s">
        <v>392</v>
      </c>
      <c r="C327" s="39" t="s">
        <v>1918</v>
      </c>
      <c r="D327" s="38" t="s">
        <v>1768</v>
      </c>
      <c r="E327" s="40">
        <f t="shared" si="7"/>
        <v>2</v>
      </c>
      <c r="F327" s="74">
        <f>IF(B327="東京･関東",IFERROR(SUMIFS(東北!$E$4:$E$1007,東北!$B$4:$B$1007,B327,東北!$D$4:$D$1007,D327)+SUMIFS(中･北!$E$4:$E$1149,中･北!$B$4:$B$1149,B327,中･北!$D$4:$D$1149,D327)+SUMIFS(九･沖!$E$4:$E$1004,九･沖!$B$4:$B$1004,B327,九･沖!$D$4:$D$1004,D327),""),"")</f>
        <v>0</v>
      </c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6"/>
      <c r="CC327" s="46"/>
      <c r="CD327" s="40"/>
      <c r="CE327" s="40"/>
      <c r="CF327" s="40"/>
      <c r="CG327" s="40"/>
      <c r="CH327" s="40"/>
      <c r="CI327" s="47">
        <v>2</v>
      </c>
      <c r="CJ327" s="47"/>
      <c r="CK327" s="48"/>
    </row>
    <row r="328" spans="1:89">
      <c r="A328" s="61">
        <v>325</v>
      </c>
      <c r="B328" s="66" t="s">
        <v>392</v>
      </c>
      <c r="C328" s="41" t="s">
        <v>1918</v>
      </c>
      <c r="D328" s="42" t="s">
        <v>1769</v>
      </c>
      <c r="E328" s="37">
        <f t="shared" si="7"/>
        <v>2</v>
      </c>
      <c r="F328" s="73">
        <f>IF(B328="東京･関東",IFERROR(SUMIFS(東北!$E$4:$E$1007,東北!$B$4:$B$1007,B328,東北!$D$4:$D$1007,D328)+SUMIFS(中･北!$E$4:$E$1149,中･北!$B$4:$B$1149,B328,中･北!$D$4:$D$1149,D328)+SUMIFS(九･沖!$E$4:$E$1004,九･沖!$B$4:$B$1004,B328,九･沖!$D$4:$D$1004,D328),""),"")</f>
        <v>0</v>
      </c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43"/>
      <c r="CC328" s="43"/>
      <c r="CD328" s="37"/>
      <c r="CE328" s="37"/>
      <c r="CF328" s="37"/>
      <c r="CG328" s="37"/>
      <c r="CH328" s="37"/>
      <c r="CI328" s="44">
        <v>2</v>
      </c>
      <c r="CJ328" s="44"/>
      <c r="CK328" s="45"/>
    </row>
    <row r="329" spans="1:89">
      <c r="A329" s="61">
        <v>326</v>
      </c>
      <c r="B329" s="66" t="s">
        <v>392</v>
      </c>
      <c r="C329" s="39" t="s">
        <v>1918</v>
      </c>
      <c r="D329" s="38" t="s">
        <v>1770</v>
      </c>
      <c r="E329" s="40">
        <f t="shared" si="7"/>
        <v>2</v>
      </c>
      <c r="F329" s="74">
        <f>IF(B329="東京･関東",IFERROR(SUMIFS(東北!$E$4:$E$1007,東北!$B$4:$B$1007,B329,東北!$D$4:$D$1007,D329)+SUMIFS(中･北!$E$4:$E$1149,中･北!$B$4:$B$1149,B329,中･北!$D$4:$D$1149,D329)+SUMIFS(九･沖!$E$4:$E$1004,九･沖!$B$4:$B$1004,B329,九･沖!$D$4:$D$1004,D329),""),"")</f>
        <v>0</v>
      </c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6"/>
      <c r="CC329" s="46"/>
      <c r="CD329" s="40"/>
      <c r="CE329" s="40"/>
      <c r="CF329" s="40"/>
      <c r="CG329" s="40"/>
      <c r="CH329" s="40"/>
      <c r="CI329" s="47"/>
      <c r="CJ329" s="47">
        <v>2</v>
      </c>
      <c r="CK329" s="48"/>
    </row>
    <row r="330" spans="1:89">
      <c r="A330" s="61">
        <v>327</v>
      </c>
      <c r="B330" s="66" t="s">
        <v>392</v>
      </c>
      <c r="C330" s="41" t="s">
        <v>1918</v>
      </c>
      <c r="D330" s="42" t="s">
        <v>1771</v>
      </c>
      <c r="E330" s="37">
        <f t="shared" si="7"/>
        <v>2</v>
      </c>
      <c r="F330" s="73">
        <f>IF(B330="東京･関東",IFERROR(SUMIFS(東北!$E$4:$E$1007,東北!$B$4:$B$1007,B330,東北!$D$4:$D$1007,D330)+SUMIFS(中･北!$E$4:$E$1149,中･北!$B$4:$B$1149,B330,中･北!$D$4:$D$1149,D330)+SUMIFS(九･沖!$E$4:$E$1004,九･沖!$B$4:$B$1004,B330,九･沖!$D$4:$D$1004,D330),""),"")</f>
        <v>0</v>
      </c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43"/>
      <c r="CC330" s="43"/>
      <c r="CD330" s="37"/>
      <c r="CE330" s="37"/>
      <c r="CF330" s="37"/>
      <c r="CG330" s="37"/>
      <c r="CH330" s="37"/>
      <c r="CI330" s="44"/>
      <c r="CJ330" s="44">
        <v>2</v>
      </c>
      <c r="CK330" s="45"/>
    </row>
    <row r="331" spans="1:89">
      <c r="A331" s="61">
        <v>328</v>
      </c>
      <c r="B331" s="66" t="s">
        <v>392</v>
      </c>
      <c r="C331" s="39" t="s">
        <v>1918</v>
      </c>
      <c r="D331" s="38" t="s">
        <v>356</v>
      </c>
      <c r="E331" s="40">
        <f t="shared" si="7"/>
        <v>2</v>
      </c>
      <c r="F331" s="74">
        <f>IF(B331="東京･関東",IFERROR(SUMIFS(東北!$E$4:$E$1007,東北!$B$4:$B$1007,B331,東北!$D$4:$D$1007,D331)+SUMIFS(中･北!$E$4:$E$1149,中･北!$B$4:$B$1149,B331,中･北!$D$4:$D$1149,D331)+SUMIFS(九･沖!$E$4:$E$1004,九･沖!$B$4:$B$1004,B331,九･沖!$D$4:$D$1004,D331),""),"")</f>
        <v>0</v>
      </c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6"/>
      <c r="CC331" s="46"/>
      <c r="CD331" s="40"/>
      <c r="CE331" s="40"/>
      <c r="CF331" s="40"/>
      <c r="CG331" s="40"/>
      <c r="CH331" s="40"/>
      <c r="CI331" s="47"/>
      <c r="CJ331" s="47">
        <v>2</v>
      </c>
      <c r="CK331" s="48"/>
    </row>
    <row r="332" spans="1:89">
      <c r="A332" s="61">
        <v>329</v>
      </c>
      <c r="B332" s="66" t="s">
        <v>392</v>
      </c>
      <c r="C332" s="41" t="s">
        <v>1918</v>
      </c>
      <c r="D332" s="42" t="s">
        <v>1772</v>
      </c>
      <c r="E332" s="37">
        <f t="shared" si="7"/>
        <v>2</v>
      </c>
      <c r="F332" s="73">
        <f>IF(B332="東京･関東",IFERROR(SUMIFS(東北!$E$4:$E$1007,東北!$B$4:$B$1007,B332,東北!$D$4:$D$1007,D332)+SUMIFS(中･北!$E$4:$E$1149,中･北!$B$4:$B$1149,B332,中･北!$D$4:$D$1149,D332)+SUMIFS(九･沖!$E$4:$E$1004,九･沖!$B$4:$B$1004,B332,九･沖!$D$4:$D$1004,D332),""),"")</f>
        <v>0</v>
      </c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43"/>
      <c r="CC332" s="43"/>
      <c r="CD332" s="37"/>
      <c r="CE332" s="37"/>
      <c r="CF332" s="37"/>
      <c r="CG332" s="37"/>
      <c r="CH332" s="37"/>
      <c r="CI332" s="44">
        <v>2</v>
      </c>
      <c r="CJ332" s="44"/>
      <c r="CK332" s="45"/>
    </row>
    <row r="333" spans="1:89">
      <c r="A333" s="61">
        <v>330</v>
      </c>
      <c r="B333" s="66" t="s">
        <v>392</v>
      </c>
      <c r="C333" s="39" t="s">
        <v>1918</v>
      </c>
      <c r="D333" s="38" t="s">
        <v>1773</v>
      </c>
      <c r="E333" s="40">
        <f t="shared" si="7"/>
        <v>2</v>
      </c>
      <c r="F333" s="74">
        <f>IF(B333="東京･関東",IFERROR(SUMIFS(東北!$E$4:$E$1007,東北!$B$4:$B$1007,B333,東北!$D$4:$D$1007,D333)+SUMIFS(中･北!$E$4:$E$1149,中･北!$B$4:$B$1149,B333,中･北!$D$4:$D$1149,D333)+SUMIFS(九･沖!$E$4:$E$1004,九･沖!$B$4:$B$1004,B333,九･沖!$D$4:$D$1004,D333),""),"")</f>
        <v>0</v>
      </c>
      <c r="G333" s="40">
        <v>1</v>
      </c>
      <c r="H333" s="40">
        <v>1</v>
      </c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6"/>
      <c r="CC333" s="46"/>
      <c r="CD333" s="40"/>
      <c r="CE333" s="40"/>
      <c r="CF333" s="40"/>
      <c r="CG333" s="40"/>
      <c r="CH333" s="40"/>
      <c r="CI333" s="47"/>
      <c r="CJ333" s="47"/>
      <c r="CK333" s="48"/>
    </row>
    <row r="334" spans="1:89">
      <c r="A334" s="61">
        <v>331</v>
      </c>
      <c r="B334" s="66" t="s">
        <v>392</v>
      </c>
      <c r="C334" s="41" t="s">
        <v>1918</v>
      </c>
      <c r="D334" s="42" t="s">
        <v>1774</v>
      </c>
      <c r="E334" s="37">
        <f t="shared" si="7"/>
        <v>2</v>
      </c>
      <c r="F334" s="73">
        <f>IF(B334="東京･関東",IFERROR(SUMIFS(東北!$E$4:$E$1007,東北!$B$4:$B$1007,B334,東北!$D$4:$D$1007,D334)+SUMIFS(中･北!$E$4:$E$1149,中･北!$B$4:$B$1149,B334,中･北!$D$4:$D$1149,D334)+SUMIFS(九･沖!$E$4:$E$1004,九･沖!$B$4:$B$1004,B334,九･沖!$D$4:$D$1004,D334),""),"")</f>
        <v>0</v>
      </c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43"/>
      <c r="CC334" s="43"/>
      <c r="CD334" s="37"/>
      <c r="CE334" s="37"/>
      <c r="CF334" s="37"/>
      <c r="CG334" s="37"/>
      <c r="CH334" s="37"/>
      <c r="CI334" s="44">
        <v>2</v>
      </c>
      <c r="CJ334" s="44"/>
      <c r="CK334" s="45"/>
    </row>
    <row r="335" spans="1:89">
      <c r="A335" s="61">
        <v>332</v>
      </c>
      <c r="B335" s="66" t="s">
        <v>392</v>
      </c>
      <c r="C335" s="39" t="s">
        <v>1918</v>
      </c>
      <c r="D335" s="38" t="s">
        <v>1775</v>
      </c>
      <c r="E335" s="40">
        <f t="shared" si="7"/>
        <v>2</v>
      </c>
      <c r="F335" s="74">
        <f>IF(B335="東京･関東",IFERROR(SUMIFS(東北!$E$4:$E$1007,東北!$B$4:$B$1007,B335,東北!$D$4:$D$1007,D335)+SUMIFS(中･北!$E$4:$E$1149,中･北!$B$4:$B$1149,B335,中･北!$D$4:$D$1149,D335)+SUMIFS(九･沖!$E$4:$E$1004,九･沖!$B$4:$B$1004,B335,九･沖!$D$4:$D$1004,D335),""),"")</f>
        <v>0</v>
      </c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6"/>
      <c r="CC335" s="46"/>
      <c r="CD335" s="40"/>
      <c r="CE335" s="40"/>
      <c r="CF335" s="40"/>
      <c r="CG335" s="40"/>
      <c r="CH335" s="40"/>
      <c r="CI335" s="47"/>
      <c r="CJ335" s="47">
        <v>2</v>
      </c>
      <c r="CK335" s="48"/>
    </row>
    <row r="336" spans="1:89">
      <c r="A336" s="61">
        <v>333</v>
      </c>
      <c r="B336" s="66" t="s">
        <v>392</v>
      </c>
      <c r="C336" s="41" t="s">
        <v>1918</v>
      </c>
      <c r="D336" s="42" t="s">
        <v>1776</v>
      </c>
      <c r="E336" s="37">
        <f t="shared" si="7"/>
        <v>2</v>
      </c>
      <c r="F336" s="73">
        <f>IF(B336="東京･関東",IFERROR(SUMIFS(東北!$E$4:$E$1007,東北!$B$4:$B$1007,B336,東北!$D$4:$D$1007,D336)+SUMIFS(中･北!$E$4:$E$1149,中･北!$B$4:$B$1149,B336,中･北!$D$4:$D$1149,D336)+SUMIFS(九･沖!$E$4:$E$1004,九･沖!$B$4:$B$1004,B336,九･沖!$D$4:$D$1004,D336),""),"")</f>
        <v>0</v>
      </c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43"/>
      <c r="CC336" s="43"/>
      <c r="CD336" s="37"/>
      <c r="CE336" s="37"/>
      <c r="CF336" s="37"/>
      <c r="CG336" s="37"/>
      <c r="CH336" s="37"/>
      <c r="CI336" s="44">
        <v>2</v>
      </c>
      <c r="CJ336" s="44"/>
      <c r="CK336" s="45"/>
    </row>
    <row r="337" spans="1:89">
      <c r="A337" s="61">
        <v>334</v>
      </c>
      <c r="B337" s="66" t="s">
        <v>392</v>
      </c>
      <c r="C337" s="39" t="s">
        <v>1918</v>
      </c>
      <c r="D337" s="38" t="s">
        <v>1777</v>
      </c>
      <c r="E337" s="40">
        <f t="shared" si="7"/>
        <v>2</v>
      </c>
      <c r="F337" s="74">
        <f>IF(B337="東京･関東",IFERROR(SUMIFS(東北!$E$4:$E$1007,東北!$B$4:$B$1007,B337,東北!$D$4:$D$1007,D337)+SUMIFS(中･北!$E$4:$E$1149,中･北!$B$4:$B$1149,B337,中･北!$D$4:$D$1149,D337)+SUMIFS(九･沖!$E$4:$E$1004,九･沖!$B$4:$B$1004,B337,九･沖!$D$4:$D$1004,D337),""),"")</f>
        <v>0</v>
      </c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6"/>
      <c r="CC337" s="46"/>
      <c r="CD337" s="40"/>
      <c r="CE337" s="40"/>
      <c r="CF337" s="40"/>
      <c r="CG337" s="40"/>
      <c r="CH337" s="40"/>
      <c r="CI337" s="47"/>
      <c r="CJ337" s="47">
        <v>2</v>
      </c>
      <c r="CK337" s="48"/>
    </row>
    <row r="338" spans="1:89">
      <c r="A338" s="61">
        <v>335</v>
      </c>
      <c r="B338" s="66" t="s">
        <v>392</v>
      </c>
      <c r="C338" s="41" t="s">
        <v>1918</v>
      </c>
      <c r="D338" s="42" t="s">
        <v>337</v>
      </c>
      <c r="E338" s="37">
        <f t="shared" si="7"/>
        <v>2</v>
      </c>
      <c r="F338" s="73">
        <f>IF(B338="東京･関東",IFERROR(SUMIFS(東北!$E$4:$E$1007,東北!$B$4:$B$1007,B338,東北!$D$4:$D$1007,D338)+SUMIFS(中･北!$E$4:$E$1149,中･北!$B$4:$B$1149,B338,中･北!$D$4:$D$1149,D338)+SUMIFS(九･沖!$E$4:$E$1004,九･沖!$B$4:$B$1004,B338,九･沖!$D$4:$D$1004,D338),""),"")</f>
        <v>0</v>
      </c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43"/>
      <c r="CC338" s="43"/>
      <c r="CD338" s="37"/>
      <c r="CE338" s="37"/>
      <c r="CF338" s="37"/>
      <c r="CG338" s="37"/>
      <c r="CH338" s="37">
        <v>2</v>
      </c>
      <c r="CI338" s="44"/>
      <c r="CJ338" s="44"/>
      <c r="CK338" s="45"/>
    </row>
    <row r="339" spans="1:89">
      <c r="A339" s="61">
        <v>336</v>
      </c>
      <c r="B339" s="66" t="s">
        <v>392</v>
      </c>
      <c r="C339" s="39" t="s">
        <v>1918</v>
      </c>
      <c r="D339" s="38" t="s">
        <v>355</v>
      </c>
      <c r="E339" s="40">
        <f t="shared" si="7"/>
        <v>2</v>
      </c>
      <c r="F339" s="74">
        <f>IF(B339="東京･関東",IFERROR(SUMIFS(東北!$E$4:$E$1007,東北!$B$4:$B$1007,B339,東北!$D$4:$D$1007,D339)+SUMIFS(中･北!$E$4:$E$1149,中･北!$B$4:$B$1149,B339,中･北!$D$4:$D$1149,D339)+SUMIFS(九･沖!$E$4:$E$1004,九･沖!$B$4:$B$1004,B339,九･沖!$D$4:$D$1004,D339),""),"")</f>
        <v>0</v>
      </c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6"/>
      <c r="CC339" s="46"/>
      <c r="CD339" s="40"/>
      <c r="CE339" s="40"/>
      <c r="CF339" s="40"/>
      <c r="CG339" s="40"/>
      <c r="CH339" s="40"/>
      <c r="CI339" s="47"/>
      <c r="CJ339" s="47">
        <v>2</v>
      </c>
      <c r="CK339" s="48"/>
    </row>
    <row r="340" spans="1:89">
      <c r="A340" s="61">
        <v>337</v>
      </c>
      <c r="B340" s="66" t="s">
        <v>392</v>
      </c>
      <c r="C340" s="41" t="s">
        <v>1918</v>
      </c>
      <c r="D340" s="42" t="s">
        <v>1778</v>
      </c>
      <c r="E340" s="37">
        <f t="shared" si="7"/>
        <v>2</v>
      </c>
      <c r="F340" s="73">
        <f>IF(B340="東京･関東",IFERROR(SUMIFS(東北!$E$4:$E$1007,東北!$B$4:$B$1007,B340,東北!$D$4:$D$1007,D340)+SUMIFS(中･北!$E$4:$E$1149,中･北!$B$4:$B$1149,B340,中･北!$D$4:$D$1149,D340)+SUMIFS(九･沖!$E$4:$E$1004,九･沖!$B$4:$B$1004,B340,九･沖!$D$4:$D$1004,D340),""),"")</f>
        <v>0</v>
      </c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43"/>
      <c r="CC340" s="43"/>
      <c r="CD340" s="37"/>
      <c r="CE340" s="37"/>
      <c r="CF340" s="37"/>
      <c r="CG340" s="37"/>
      <c r="CH340" s="37"/>
      <c r="CI340" s="44"/>
      <c r="CJ340" s="44">
        <v>2</v>
      </c>
      <c r="CK340" s="45"/>
    </row>
    <row r="341" spans="1:89">
      <c r="A341" s="61">
        <v>338</v>
      </c>
      <c r="B341" s="66" t="s">
        <v>392</v>
      </c>
      <c r="C341" s="39" t="s">
        <v>1918</v>
      </c>
      <c r="D341" s="38" t="s">
        <v>1779</v>
      </c>
      <c r="E341" s="40">
        <f t="shared" si="7"/>
        <v>2</v>
      </c>
      <c r="F341" s="74">
        <f>IF(B341="東京･関東",IFERROR(SUMIFS(東北!$E$4:$E$1007,東北!$B$4:$B$1007,B341,東北!$D$4:$D$1007,D341)+SUMIFS(中･北!$E$4:$E$1149,中･北!$B$4:$B$1149,B341,中･北!$D$4:$D$1149,D341)+SUMIFS(九･沖!$E$4:$E$1004,九･沖!$B$4:$B$1004,B341,九･沖!$D$4:$D$1004,D341),""),"")</f>
        <v>0</v>
      </c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6"/>
      <c r="CC341" s="46"/>
      <c r="CD341" s="40"/>
      <c r="CE341" s="40"/>
      <c r="CF341" s="40"/>
      <c r="CG341" s="40"/>
      <c r="CH341" s="40">
        <v>2</v>
      </c>
      <c r="CI341" s="47"/>
      <c r="CJ341" s="47"/>
      <c r="CK341" s="48"/>
    </row>
    <row r="342" spans="1:89">
      <c r="A342" s="61">
        <v>339</v>
      </c>
      <c r="B342" s="66" t="s">
        <v>392</v>
      </c>
      <c r="C342" s="41" t="s">
        <v>1918</v>
      </c>
      <c r="D342" s="42" t="s">
        <v>1780</v>
      </c>
      <c r="E342" s="37">
        <f t="shared" si="7"/>
        <v>2</v>
      </c>
      <c r="F342" s="73">
        <f>IF(B342="東京･関東",IFERROR(SUMIFS(東北!$E$4:$E$1007,東北!$B$4:$B$1007,B342,東北!$D$4:$D$1007,D342)+SUMIFS(中･北!$E$4:$E$1149,中･北!$B$4:$B$1149,B342,中･北!$D$4:$D$1149,D342)+SUMIFS(九･沖!$E$4:$E$1004,九･沖!$B$4:$B$1004,B342,九･沖!$D$4:$D$1004,D342),""),"")</f>
        <v>0</v>
      </c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43"/>
      <c r="CC342" s="43"/>
      <c r="CD342" s="37"/>
      <c r="CE342" s="37"/>
      <c r="CF342" s="37"/>
      <c r="CG342" s="37"/>
      <c r="CH342" s="37"/>
      <c r="CI342" s="44">
        <v>2</v>
      </c>
      <c r="CJ342" s="44"/>
      <c r="CK342" s="45"/>
    </row>
    <row r="343" spans="1:89">
      <c r="A343" s="61">
        <v>340</v>
      </c>
      <c r="B343" s="66" t="s">
        <v>392</v>
      </c>
      <c r="C343" s="39" t="s">
        <v>1918</v>
      </c>
      <c r="D343" s="38" t="s">
        <v>357</v>
      </c>
      <c r="E343" s="40">
        <f t="shared" si="7"/>
        <v>2</v>
      </c>
      <c r="F343" s="74">
        <f>IF(B343="東京･関東",IFERROR(SUMIFS(東北!$E$4:$E$1007,東北!$B$4:$B$1007,B343,東北!$D$4:$D$1007,D343)+SUMIFS(中･北!$E$4:$E$1149,中･北!$B$4:$B$1149,B343,中･北!$D$4:$D$1149,D343)+SUMIFS(九･沖!$E$4:$E$1004,九･沖!$B$4:$B$1004,B343,九･沖!$D$4:$D$1004,D343),""),"")</f>
        <v>0</v>
      </c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6"/>
      <c r="CC343" s="46"/>
      <c r="CD343" s="40"/>
      <c r="CE343" s="40"/>
      <c r="CF343" s="40"/>
      <c r="CG343" s="40"/>
      <c r="CH343" s="40"/>
      <c r="CI343" s="47"/>
      <c r="CJ343" s="47">
        <v>2</v>
      </c>
      <c r="CK343" s="48"/>
    </row>
    <row r="344" spans="1:89">
      <c r="A344" s="61">
        <v>341</v>
      </c>
      <c r="B344" s="66" t="s">
        <v>392</v>
      </c>
      <c r="C344" s="41" t="s">
        <v>1918</v>
      </c>
      <c r="D344" s="42" t="s">
        <v>350</v>
      </c>
      <c r="E344" s="37">
        <f t="shared" si="7"/>
        <v>2</v>
      </c>
      <c r="F344" s="73">
        <f>IF(B344="東京･関東",IFERROR(SUMIFS(東北!$E$4:$E$1007,東北!$B$4:$B$1007,B344,東北!$D$4:$D$1007,D344)+SUMIFS(中･北!$E$4:$E$1149,中･北!$B$4:$B$1149,B344,中･北!$D$4:$D$1149,D344)+SUMIFS(九･沖!$E$4:$E$1004,九･沖!$B$4:$B$1004,B344,九･沖!$D$4:$D$1004,D344),""),"")</f>
        <v>0</v>
      </c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43"/>
      <c r="CC344" s="43"/>
      <c r="CD344" s="37"/>
      <c r="CE344" s="37"/>
      <c r="CF344" s="37"/>
      <c r="CG344" s="37"/>
      <c r="CH344" s="37"/>
      <c r="CI344" s="44">
        <v>2</v>
      </c>
      <c r="CJ344" s="44"/>
      <c r="CK344" s="45"/>
    </row>
    <row r="345" spans="1:89">
      <c r="A345" s="61">
        <v>342</v>
      </c>
      <c r="B345" s="66" t="s">
        <v>392</v>
      </c>
      <c r="C345" s="39" t="s">
        <v>1918</v>
      </c>
      <c r="D345" s="38" t="s">
        <v>1781</v>
      </c>
      <c r="E345" s="40">
        <f t="shared" si="7"/>
        <v>2</v>
      </c>
      <c r="F345" s="74">
        <f>IF(B345="東京･関東",IFERROR(SUMIFS(東北!$E$4:$E$1007,東北!$B$4:$B$1007,B345,東北!$D$4:$D$1007,D345)+SUMIFS(中･北!$E$4:$E$1149,中･北!$B$4:$B$1149,B345,中･北!$D$4:$D$1149,D345)+SUMIFS(九･沖!$E$4:$E$1004,九･沖!$B$4:$B$1004,B345,九･沖!$D$4:$D$1004,D345),""),"")</f>
        <v>0</v>
      </c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6"/>
      <c r="CC345" s="46"/>
      <c r="CD345" s="40"/>
      <c r="CE345" s="40"/>
      <c r="CF345" s="40"/>
      <c r="CG345" s="40"/>
      <c r="CH345" s="40">
        <v>2</v>
      </c>
      <c r="CI345" s="47"/>
      <c r="CJ345" s="47"/>
      <c r="CK345" s="48"/>
    </row>
    <row r="346" spans="1:89">
      <c r="A346" s="61">
        <v>343</v>
      </c>
      <c r="B346" s="66" t="s">
        <v>392</v>
      </c>
      <c r="C346" s="41" t="s">
        <v>1918</v>
      </c>
      <c r="D346" s="42" t="s">
        <v>1782</v>
      </c>
      <c r="E346" s="37">
        <f t="shared" si="7"/>
        <v>2</v>
      </c>
      <c r="F346" s="73">
        <f>IF(B346="東京･関東",IFERROR(SUMIFS(東北!$E$4:$E$1007,東北!$B$4:$B$1007,B346,東北!$D$4:$D$1007,D346)+SUMIFS(中･北!$E$4:$E$1149,中･北!$B$4:$B$1149,B346,中･北!$D$4:$D$1149,D346)+SUMIFS(九･沖!$E$4:$E$1004,九･沖!$B$4:$B$1004,B346,九･沖!$D$4:$D$1004,D346),""),"")</f>
        <v>0</v>
      </c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>
        <v>2</v>
      </c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43"/>
      <c r="CC346" s="43"/>
      <c r="CD346" s="37"/>
      <c r="CE346" s="37"/>
      <c r="CF346" s="37"/>
      <c r="CG346" s="37"/>
      <c r="CH346" s="37"/>
      <c r="CI346" s="44"/>
      <c r="CJ346" s="44"/>
      <c r="CK346" s="45"/>
    </row>
    <row r="347" spans="1:89">
      <c r="A347" s="61">
        <v>344</v>
      </c>
      <c r="B347" s="66" t="s">
        <v>392</v>
      </c>
      <c r="C347" s="39" t="s">
        <v>1918</v>
      </c>
      <c r="D347" s="38" t="s">
        <v>1783</v>
      </c>
      <c r="E347" s="40">
        <f t="shared" si="7"/>
        <v>2</v>
      </c>
      <c r="F347" s="74">
        <f>IF(B347="東京･関東",IFERROR(SUMIFS(東北!$E$4:$E$1007,東北!$B$4:$B$1007,B347,東北!$D$4:$D$1007,D347)+SUMIFS(中･北!$E$4:$E$1149,中･北!$B$4:$B$1149,B347,中･北!$D$4:$D$1149,D347)+SUMIFS(九･沖!$E$4:$E$1004,九･沖!$B$4:$B$1004,B347,九･沖!$D$4:$D$1004,D347),""),"")</f>
        <v>0</v>
      </c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6"/>
      <c r="CC347" s="46"/>
      <c r="CD347" s="40"/>
      <c r="CE347" s="40"/>
      <c r="CF347" s="40"/>
      <c r="CG347" s="40"/>
      <c r="CH347" s="40"/>
      <c r="CI347" s="47"/>
      <c r="CJ347" s="47">
        <v>2</v>
      </c>
      <c r="CK347" s="48"/>
    </row>
    <row r="348" spans="1:89">
      <c r="A348" s="61">
        <v>345</v>
      </c>
      <c r="B348" s="66" t="s">
        <v>392</v>
      </c>
      <c r="C348" s="41" t="s">
        <v>1918</v>
      </c>
      <c r="D348" s="42" t="s">
        <v>358</v>
      </c>
      <c r="E348" s="37">
        <f t="shared" si="7"/>
        <v>2</v>
      </c>
      <c r="F348" s="73">
        <f>IF(B348="東京･関東",IFERROR(SUMIFS(東北!$E$4:$E$1007,東北!$B$4:$B$1007,B348,東北!$D$4:$D$1007,D348)+SUMIFS(中･北!$E$4:$E$1149,中･北!$B$4:$B$1149,B348,中･北!$D$4:$D$1149,D348)+SUMIFS(九･沖!$E$4:$E$1004,九･沖!$B$4:$B$1004,B348,九･沖!$D$4:$D$1004,D348),""),"")</f>
        <v>0</v>
      </c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43"/>
      <c r="CC348" s="43"/>
      <c r="CD348" s="37"/>
      <c r="CE348" s="37"/>
      <c r="CF348" s="37"/>
      <c r="CG348" s="37"/>
      <c r="CH348" s="37"/>
      <c r="CI348" s="44"/>
      <c r="CJ348" s="44">
        <v>2</v>
      </c>
      <c r="CK348" s="45"/>
    </row>
    <row r="349" spans="1:89">
      <c r="A349" s="61">
        <v>346</v>
      </c>
      <c r="B349" s="66" t="s">
        <v>392</v>
      </c>
      <c r="C349" s="39" t="s">
        <v>1918</v>
      </c>
      <c r="D349" s="38" t="s">
        <v>1784</v>
      </c>
      <c r="E349" s="40">
        <f t="shared" si="7"/>
        <v>2</v>
      </c>
      <c r="F349" s="74">
        <f>IF(B349="東京･関東",IFERROR(SUMIFS(東北!$E$4:$E$1007,東北!$B$4:$B$1007,B349,東北!$D$4:$D$1007,D349)+SUMIFS(中･北!$E$4:$E$1149,中･北!$B$4:$B$1149,B349,中･北!$D$4:$D$1149,D349)+SUMIFS(九･沖!$E$4:$E$1004,九･沖!$B$4:$B$1004,B349,九･沖!$D$4:$D$1004,D349),""),"")</f>
        <v>0</v>
      </c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6"/>
      <c r="CC349" s="46"/>
      <c r="CD349" s="40"/>
      <c r="CE349" s="40"/>
      <c r="CF349" s="40"/>
      <c r="CG349" s="40"/>
      <c r="CH349" s="40"/>
      <c r="CI349" s="47">
        <v>2</v>
      </c>
      <c r="CJ349" s="47"/>
      <c r="CK349" s="48"/>
    </row>
    <row r="350" spans="1:89">
      <c r="A350" s="61">
        <v>347</v>
      </c>
      <c r="B350" s="66" t="s">
        <v>392</v>
      </c>
      <c r="C350" s="41" t="s">
        <v>1918</v>
      </c>
      <c r="D350" s="42" t="s">
        <v>196</v>
      </c>
      <c r="E350" s="37">
        <f t="shared" si="7"/>
        <v>2</v>
      </c>
      <c r="F350" s="73">
        <f>IF(B350="東京･関東",IFERROR(SUMIFS(東北!$E$4:$E$1007,東北!$B$4:$B$1007,B350,東北!$D$4:$D$1007,D350)+SUMIFS(中･北!$E$4:$E$1149,中･北!$B$4:$B$1149,B350,中･北!$D$4:$D$1149,D350)+SUMIFS(九･沖!$E$4:$E$1004,九･沖!$B$4:$B$1004,B350,九･沖!$D$4:$D$1004,D350),""),"")</f>
        <v>0</v>
      </c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43"/>
      <c r="CC350" s="43"/>
      <c r="CD350" s="37"/>
      <c r="CE350" s="37"/>
      <c r="CF350" s="37"/>
      <c r="CG350" s="37"/>
      <c r="CH350" s="37"/>
      <c r="CI350" s="44"/>
      <c r="CJ350" s="44">
        <v>2</v>
      </c>
      <c r="CK350" s="45"/>
    </row>
    <row r="351" spans="1:89">
      <c r="A351" s="61">
        <v>348</v>
      </c>
      <c r="B351" s="66" t="s">
        <v>392</v>
      </c>
      <c r="C351" s="39" t="s">
        <v>1918</v>
      </c>
      <c r="D351" s="38" t="s">
        <v>1785</v>
      </c>
      <c r="E351" s="40">
        <f t="shared" si="7"/>
        <v>2</v>
      </c>
      <c r="F351" s="74">
        <f>IF(B351="東京･関東",IFERROR(SUMIFS(東北!$E$4:$E$1007,東北!$B$4:$B$1007,B351,東北!$D$4:$D$1007,D351)+SUMIFS(中･北!$E$4:$E$1149,中･北!$B$4:$B$1149,B351,中･北!$D$4:$D$1149,D351)+SUMIFS(九･沖!$E$4:$E$1004,九･沖!$B$4:$B$1004,B351,九･沖!$D$4:$D$1004,D351),""),"")</f>
        <v>0</v>
      </c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6"/>
      <c r="CC351" s="46"/>
      <c r="CD351" s="40"/>
      <c r="CE351" s="40"/>
      <c r="CF351" s="40"/>
      <c r="CG351" s="40"/>
      <c r="CH351" s="40"/>
      <c r="CI351" s="47"/>
      <c r="CJ351" s="47">
        <v>2</v>
      </c>
      <c r="CK351" s="48"/>
    </row>
    <row r="352" spans="1:89">
      <c r="A352" s="61">
        <v>349</v>
      </c>
      <c r="B352" s="66" t="s">
        <v>392</v>
      </c>
      <c r="C352" s="41" t="s">
        <v>1918</v>
      </c>
      <c r="D352" s="42" t="s">
        <v>1786</v>
      </c>
      <c r="E352" s="37">
        <f t="shared" si="7"/>
        <v>2</v>
      </c>
      <c r="F352" s="73">
        <f>IF(B352="東京･関東",IFERROR(SUMIFS(東北!$E$4:$E$1007,東北!$B$4:$B$1007,B352,東北!$D$4:$D$1007,D352)+SUMIFS(中･北!$E$4:$E$1149,中･北!$B$4:$B$1149,B352,中･北!$D$4:$D$1149,D352)+SUMIFS(九･沖!$E$4:$E$1004,九･沖!$B$4:$B$1004,B352,九･沖!$D$4:$D$1004,D352),""),"")</f>
        <v>0</v>
      </c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>
        <v>2</v>
      </c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43"/>
      <c r="CC352" s="43"/>
      <c r="CD352" s="37"/>
      <c r="CE352" s="37"/>
      <c r="CF352" s="37"/>
      <c r="CG352" s="37"/>
      <c r="CH352" s="37"/>
      <c r="CI352" s="44"/>
      <c r="CJ352" s="44"/>
      <c r="CK352" s="45"/>
    </row>
    <row r="353" spans="1:89">
      <c r="A353" s="61">
        <v>350</v>
      </c>
      <c r="B353" s="66" t="s">
        <v>392</v>
      </c>
      <c r="C353" s="39" t="s">
        <v>1918</v>
      </c>
      <c r="D353" s="38" t="s">
        <v>1787</v>
      </c>
      <c r="E353" s="40">
        <f t="shared" si="7"/>
        <v>2</v>
      </c>
      <c r="F353" s="74">
        <f>IF(B353="東京･関東",IFERROR(SUMIFS(東北!$E$4:$E$1007,東北!$B$4:$B$1007,B353,東北!$D$4:$D$1007,D353)+SUMIFS(中･北!$E$4:$E$1149,中･北!$B$4:$B$1149,B353,中･北!$D$4:$D$1149,D353)+SUMIFS(九･沖!$E$4:$E$1004,九･沖!$B$4:$B$1004,B353,九･沖!$D$4:$D$1004,D353),""),"")</f>
        <v>0</v>
      </c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6"/>
      <c r="CC353" s="46"/>
      <c r="CD353" s="40"/>
      <c r="CE353" s="40"/>
      <c r="CF353" s="40"/>
      <c r="CG353" s="40"/>
      <c r="CH353" s="40"/>
      <c r="CI353" s="47"/>
      <c r="CJ353" s="47">
        <v>2</v>
      </c>
      <c r="CK353" s="48"/>
    </row>
    <row r="354" spans="1:89">
      <c r="A354" s="61">
        <v>351</v>
      </c>
      <c r="B354" s="66" t="s">
        <v>392</v>
      </c>
      <c r="C354" s="41" t="s">
        <v>1918</v>
      </c>
      <c r="D354" s="42" t="s">
        <v>276</v>
      </c>
      <c r="E354" s="37">
        <f t="shared" si="7"/>
        <v>2</v>
      </c>
      <c r="F354" s="73">
        <f>IF(B354="東京･関東",IFERROR(SUMIFS(東北!$E$4:$E$1007,東北!$B$4:$B$1007,B354,東北!$D$4:$D$1007,D354)+SUMIFS(中･北!$E$4:$E$1149,中･北!$B$4:$B$1149,B354,中･北!$D$4:$D$1149,D354)+SUMIFS(九･沖!$E$4:$E$1004,九･沖!$B$4:$B$1004,B354,九･沖!$D$4:$D$1004,D354),""),"")</f>
        <v>0</v>
      </c>
      <c r="G354" s="37"/>
      <c r="H354" s="37"/>
      <c r="I354" s="37"/>
      <c r="J354" s="37">
        <v>1</v>
      </c>
      <c r="K354" s="37"/>
      <c r="L354" s="37">
        <v>1</v>
      </c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43"/>
      <c r="CC354" s="43"/>
      <c r="CD354" s="37"/>
      <c r="CE354" s="37"/>
      <c r="CF354" s="37"/>
      <c r="CG354" s="37"/>
      <c r="CH354" s="37"/>
      <c r="CI354" s="44"/>
      <c r="CJ354" s="44"/>
      <c r="CK354" s="45"/>
    </row>
    <row r="355" spans="1:89">
      <c r="A355" s="61">
        <v>352</v>
      </c>
      <c r="B355" s="66" t="s">
        <v>392</v>
      </c>
      <c r="C355" s="39" t="s">
        <v>1918</v>
      </c>
      <c r="D355" s="38" t="s">
        <v>1788</v>
      </c>
      <c r="E355" s="40">
        <f t="shared" si="7"/>
        <v>2</v>
      </c>
      <c r="F355" s="74">
        <f>IF(B355="東京･関東",IFERROR(SUMIFS(東北!$E$4:$E$1007,東北!$B$4:$B$1007,B355,東北!$D$4:$D$1007,D355)+SUMIFS(中･北!$E$4:$E$1149,中･北!$B$4:$B$1149,B355,中･北!$D$4:$D$1149,D355)+SUMIFS(九･沖!$E$4:$E$1004,九･沖!$B$4:$B$1004,B355,九･沖!$D$4:$D$1004,D355),""),"")</f>
        <v>0</v>
      </c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6"/>
      <c r="CC355" s="46"/>
      <c r="CD355" s="40"/>
      <c r="CE355" s="40"/>
      <c r="CF355" s="40"/>
      <c r="CG355" s="40"/>
      <c r="CH355" s="40"/>
      <c r="CI355" s="47"/>
      <c r="CJ355" s="47">
        <v>2</v>
      </c>
      <c r="CK355" s="48"/>
    </row>
    <row r="356" spans="1:89">
      <c r="A356" s="61">
        <v>353</v>
      </c>
      <c r="B356" s="66" t="s">
        <v>392</v>
      </c>
      <c r="C356" s="41" t="s">
        <v>1918</v>
      </c>
      <c r="D356" s="42" t="s">
        <v>193</v>
      </c>
      <c r="E356" s="37">
        <f t="shared" si="7"/>
        <v>2</v>
      </c>
      <c r="F356" s="73">
        <f>IF(B356="東京･関東",IFERROR(SUMIFS(東北!$E$4:$E$1007,東北!$B$4:$B$1007,B356,東北!$D$4:$D$1007,D356)+SUMIFS(中･北!$E$4:$E$1149,中･北!$B$4:$B$1149,B356,中･北!$D$4:$D$1149,D356)+SUMIFS(九･沖!$E$4:$E$1004,九･沖!$B$4:$B$1004,B356,九･沖!$D$4:$D$1004,D356),""),"")</f>
        <v>0</v>
      </c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43"/>
      <c r="CC356" s="43"/>
      <c r="CD356" s="37"/>
      <c r="CE356" s="37"/>
      <c r="CF356" s="37"/>
      <c r="CG356" s="37"/>
      <c r="CH356" s="37"/>
      <c r="CI356" s="44">
        <v>2</v>
      </c>
      <c r="CJ356" s="44"/>
      <c r="CK356" s="45"/>
    </row>
    <row r="357" spans="1:89">
      <c r="A357" s="61">
        <v>354</v>
      </c>
      <c r="B357" s="66" t="s">
        <v>392</v>
      </c>
      <c r="C357" s="39" t="s">
        <v>1918</v>
      </c>
      <c r="D357" s="38" t="s">
        <v>1789</v>
      </c>
      <c r="E357" s="40">
        <f t="shared" si="7"/>
        <v>2</v>
      </c>
      <c r="F357" s="74">
        <f>IF(B357="東京･関東",IFERROR(SUMIFS(東北!$E$4:$E$1007,東北!$B$4:$B$1007,B357,東北!$D$4:$D$1007,D357)+SUMIFS(中･北!$E$4:$E$1149,中･北!$B$4:$B$1149,B357,中･北!$D$4:$D$1149,D357)+SUMIFS(九･沖!$E$4:$E$1004,九･沖!$B$4:$B$1004,B357,九･沖!$D$4:$D$1004,D357),""),"")</f>
        <v>0</v>
      </c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6"/>
      <c r="CC357" s="46"/>
      <c r="CD357" s="40"/>
      <c r="CE357" s="40"/>
      <c r="CF357" s="40"/>
      <c r="CG357" s="40"/>
      <c r="CH357" s="40"/>
      <c r="CI357" s="47"/>
      <c r="CJ357" s="47">
        <v>2</v>
      </c>
      <c r="CK357" s="48"/>
    </row>
    <row r="358" spans="1:89">
      <c r="A358" s="61">
        <v>355</v>
      </c>
      <c r="B358" s="66" t="s">
        <v>392</v>
      </c>
      <c r="C358" s="41" t="s">
        <v>1918</v>
      </c>
      <c r="D358" s="42" t="s">
        <v>1790</v>
      </c>
      <c r="E358" s="37">
        <f t="shared" si="7"/>
        <v>2</v>
      </c>
      <c r="F358" s="73">
        <f>IF(B358="東京･関東",IFERROR(SUMIFS(東北!$E$4:$E$1007,東北!$B$4:$B$1007,B358,東北!$D$4:$D$1007,D358)+SUMIFS(中･北!$E$4:$E$1149,中･北!$B$4:$B$1149,B358,中･北!$D$4:$D$1149,D358)+SUMIFS(九･沖!$E$4:$E$1004,九･沖!$B$4:$B$1004,B358,九･沖!$D$4:$D$1004,D358),""),"")</f>
        <v>0</v>
      </c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43"/>
      <c r="CC358" s="43"/>
      <c r="CD358" s="37"/>
      <c r="CE358" s="37"/>
      <c r="CF358" s="37"/>
      <c r="CG358" s="37"/>
      <c r="CH358" s="37"/>
      <c r="CI358" s="44"/>
      <c r="CJ358" s="44">
        <v>2</v>
      </c>
      <c r="CK358" s="45"/>
    </row>
    <row r="359" spans="1:89">
      <c r="A359" s="61">
        <v>356</v>
      </c>
      <c r="B359" s="66" t="s">
        <v>392</v>
      </c>
      <c r="C359" s="39" t="s">
        <v>1918</v>
      </c>
      <c r="D359" s="38" t="s">
        <v>1791</v>
      </c>
      <c r="E359" s="40">
        <f t="shared" si="7"/>
        <v>2</v>
      </c>
      <c r="F359" s="74">
        <f>IF(B359="東京･関東",IFERROR(SUMIFS(東北!$E$4:$E$1007,東北!$B$4:$B$1007,B359,東北!$D$4:$D$1007,D359)+SUMIFS(中･北!$E$4:$E$1149,中･北!$B$4:$B$1149,B359,中･北!$D$4:$D$1149,D359)+SUMIFS(九･沖!$E$4:$E$1004,九･沖!$B$4:$B$1004,B359,九･沖!$D$4:$D$1004,D359),""),"")</f>
        <v>0</v>
      </c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6"/>
      <c r="CC359" s="46"/>
      <c r="CD359" s="40"/>
      <c r="CE359" s="40"/>
      <c r="CF359" s="40"/>
      <c r="CG359" s="40"/>
      <c r="CH359" s="40"/>
      <c r="CI359" s="47"/>
      <c r="CJ359" s="47">
        <v>2</v>
      </c>
      <c r="CK359" s="48"/>
    </row>
    <row r="360" spans="1:89">
      <c r="A360" s="61">
        <v>357</v>
      </c>
      <c r="B360" s="66" t="s">
        <v>392</v>
      </c>
      <c r="C360" s="41" t="s">
        <v>1918</v>
      </c>
      <c r="D360" s="42" t="s">
        <v>1792</v>
      </c>
      <c r="E360" s="37">
        <f t="shared" si="7"/>
        <v>2</v>
      </c>
      <c r="F360" s="73">
        <f>IF(B360="東京･関東",IFERROR(SUMIFS(東北!$E$4:$E$1007,東北!$B$4:$B$1007,B360,東北!$D$4:$D$1007,D360)+SUMIFS(中･北!$E$4:$E$1149,中･北!$B$4:$B$1149,B360,中･北!$D$4:$D$1149,D360)+SUMIFS(九･沖!$E$4:$E$1004,九･沖!$B$4:$B$1004,B360,九･沖!$D$4:$D$1004,D360),""),"")</f>
        <v>0</v>
      </c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43"/>
      <c r="CC360" s="43"/>
      <c r="CD360" s="37"/>
      <c r="CE360" s="37"/>
      <c r="CF360" s="37"/>
      <c r="CG360" s="37"/>
      <c r="CH360" s="37">
        <v>2</v>
      </c>
      <c r="CI360" s="44"/>
      <c r="CJ360" s="44"/>
      <c r="CK360" s="45"/>
    </row>
    <row r="361" spans="1:89">
      <c r="A361" s="61">
        <v>358</v>
      </c>
      <c r="B361" s="66" t="s">
        <v>392</v>
      </c>
      <c r="C361" s="39" t="s">
        <v>1918</v>
      </c>
      <c r="D361" s="38" t="s">
        <v>279</v>
      </c>
      <c r="E361" s="40">
        <f t="shared" si="7"/>
        <v>2</v>
      </c>
      <c r="F361" s="74">
        <f>IF(B361="東京･関東",IFERROR(SUMIFS(東北!$E$4:$E$1007,東北!$B$4:$B$1007,B361,東北!$D$4:$D$1007,D361)+SUMIFS(中･北!$E$4:$E$1149,中･北!$B$4:$B$1149,B361,中･北!$D$4:$D$1149,D361)+SUMIFS(九･沖!$E$4:$E$1004,九･沖!$B$4:$B$1004,B361,九･沖!$D$4:$D$1004,D361),""),"")</f>
        <v>0</v>
      </c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>
        <v>2</v>
      </c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6"/>
      <c r="CC361" s="46"/>
      <c r="CD361" s="40"/>
      <c r="CE361" s="40"/>
      <c r="CF361" s="40"/>
      <c r="CG361" s="40"/>
      <c r="CH361" s="40"/>
      <c r="CI361" s="47"/>
      <c r="CJ361" s="47"/>
      <c r="CK361" s="48"/>
    </row>
    <row r="362" spans="1:89">
      <c r="A362" s="61">
        <v>359</v>
      </c>
      <c r="B362" s="66" t="s">
        <v>392</v>
      </c>
      <c r="C362" s="41" t="s">
        <v>1918</v>
      </c>
      <c r="D362" s="42" t="s">
        <v>1793</v>
      </c>
      <c r="E362" s="37">
        <f t="shared" si="7"/>
        <v>2</v>
      </c>
      <c r="F362" s="73">
        <f>IF(B362="東京･関東",IFERROR(SUMIFS(東北!$E$4:$E$1007,東北!$B$4:$B$1007,B362,東北!$D$4:$D$1007,D362)+SUMIFS(中･北!$E$4:$E$1149,中･北!$B$4:$B$1149,B362,中･北!$D$4:$D$1149,D362)+SUMIFS(九･沖!$E$4:$E$1004,九･沖!$B$4:$B$1004,B362,九･沖!$D$4:$D$1004,D362),""),"")</f>
        <v>0</v>
      </c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43"/>
      <c r="CC362" s="43"/>
      <c r="CD362" s="37"/>
      <c r="CE362" s="37"/>
      <c r="CF362" s="37"/>
      <c r="CG362" s="37"/>
      <c r="CH362" s="37"/>
      <c r="CI362" s="44"/>
      <c r="CJ362" s="44"/>
      <c r="CK362" s="45">
        <v>2</v>
      </c>
    </row>
    <row r="363" spans="1:89">
      <c r="A363" s="61">
        <v>360</v>
      </c>
      <c r="B363" s="66" t="s">
        <v>392</v>
      </c>
      <c r="C363" s="39" t="s">
        <v>1918</v>
      </c>
      <c r="D363" s="38" t="s">
        <v>1794</v>
      </c>
      <c r="E363" s="40">
        <f t="shared" si="7"/>
        <v>2</v>
      </c>
      <c r="F363" s="74">
        <f>IF(B363="東京･関東",IFERROR(SUMIFS(東北!$E$4:$E$1007,東北!$B$4:$B$1007,B363,東北!$D$4:$D$1007,D363)+SUMIFS(中･北!$E$4:$E$1149,中･北!$B$4:$B$1149,B363,中･北!$D$4:$D$1149,D363)+SUMIFS(九･沖!$E$4:$E$1004,九･沖!$B$4:$B$1004,B363,九･沖!$D$4:$D$1004,D363),""),"")</f>
        <v>0</v>
      </c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6"/>
      <c r="CC363" s="46"/>
      <c r="CD363" s="40"/>
      <c r="CE363" s="40"/>
      <c r="CF363" s="40"/>
      <c r="CG363" s="40"/>
      <c r="CH363" s="40"/>
      <c r="CI363" s="47"/>
      <c r="CJ363" s="47"/>
      <c r="CK363" s="48">
        <v>2</v>
      </c>
    </row>
    <row r="364" spans="1:89">
      <c r="A364" s="61">
        <v>361</v>
      </c>
      <c r="B364" s="66" t="s">
        <v>392</v>
      </c>
      <c r="C364" s="41" t="s">
        <v>1918</v>
      </c>
      <c r="D364" s="42" t="s">
        <v>1795</v>
      </c>
      <c r="E364" s="37">
        <f t="shared" si="7"/>
        <v>2</v>
      </c>
      <c r="F364" s="73">
        <f>IF(B364="東京･関東",IFERROR(SUMIFS(東北!$E$4:$E$1007,東北!$B$4:$B$1007,B364,東北!$D$4:$D$1007,D364)+SUMIFS(中･北!$E$4:$E$1149,中･北!$B$4:$B$1149,B364,中･北!$D$4:$D$1149,D364)+SUMIFS(九･沖!$E$4:$E$1004,九･沖!$B$4:$B$1004,B364,九･沖!$D$4:$D$1004,D364),""),"")</f>
        <v>0</v>
      </c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43"/>
      <c r="CC364" s="43"/>
      <c r="CD364" s="37"/>
      <c r="CE364" s="37"/>
      <c r="CF364" s="37"/>
      <c r="CG364" s="37"/>
      <c r="CH364" s="37"/>
      <c r="CI364" s="44"/>
      <c r="CJ364" s="44"/>
      <c r="CK364" s="45">
        <v>2</v>
      </c>
    </row>
    <row r="365" spans="1:89">
      <c r="A365" s="61">
        <v>362</v>
      </c>
      <c r="B365" s="66" t="s">
        <v>392</v>
      </c>
      <c r="C365" s="39" t="s">
        <v>1918</v>
      </c>
      <c r="D365" s="38" t="s">
        <v>1796</v>
      </c>
      <c r="E365" s="40">
        <f t="shared" si="7"/>
        <v>2</v>
      </c>
      <c r="F365" s="74">
        <f>IF(B365="東京･関東",IFERROR(SUMIFS(東北!$E$4:$E$1007,東北!$B$4:$B$1007,B365,東北!$D$4:$D$1007,D365)+SUMIFS(中･北!$E$4:$E$1149,中･北!$B$4:$B$1149,B365,中･北!$D$4:$D$1149,D365)+SUMIFS(九･沖!$E$4:$E$1004,九･沖!$B$4:$B$1004,B365,九･沖!$D$4:$D$1004,D365),""),"")</f>
        <v>0</v>
      </c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6"/>
      <c r="CC365" s="46"/>
      <c r="CD365" s="40"/>
      <c r="CE365" s="40"/>
      <c r="CF365" s="40"/>
      <c r="CG365" s="40"/>
      <c r="CH365" s="40"/>
      <c r="CI365" s="47"/>
      <c r="CJ365" s="47"/>
      <c r="CK365" s="48">
        <v>2</v>
      </c>
    </row>
    <row r="366" spans="1:89">
      <c r="A366" s="61">
        <v>363</v>
      </c>
      <c r="B366" s="66" t="s">
        <v>392</v>
      </c>
      <c r="C366" s="41" t="s">
        <v>1918</v>
      </c>
      <c r="D366" s="42" t="s">
        <v>192</v>
      </c>
      <c r="E366" s="37">
        <f t="shared" si="7"/>
        <v>2</v>
      </c>
      <c r="F366" s="73">
        <f>IF(B366="東京･関東",IFERROR(SUMIFS(東北!$E$4:$E$1007,東北!$B$4:$B$1007,B366,東北!$D$4:$D$1007,D366)+SUMIFS(中･北!$E$4:$E$1149,中･北!$B$4:$B$1149,B366,中･北!$D$4:$D$1149,D366)+SUMIFS(九･沖!$E$4:$E$1004,九･沖!$B$4:$B$1004,B366,九･沖!$D$4:$D$1004,D366),""),"")</f>
        <v>0</v>
      </c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43"/>
      <c r="CC366" s="43"/>
      <c r="CD366" s="37"/>
      <c r="CE366" s="37"/>
      <c r="CF366" s="37"/>
      <c r="CG366" s="37"/>
      <c r="CH366" s="37"/>
      <c r="CI366" s="44"/>
      <c r="CJ366" s="44">
        <v>2</v>
      </c>
      <c r="CK366" s="45"/>
    </row>
    <row r="367" spans="1:89">
      <c r="A367" s="61">
        <v>364</v>
      </c>
      <c r="B367" s="66" t="s">
        <v>392</v>
      </c>
      <c r="C367" s="39" t="s">
        <v>1918</v>
      </c>
      <c r="D367" s="38" t="s">
        <v>1797</v>
      </c>
      <c r="E367" s="40">
        <f t="shared" si="7"/>
        <v>2</v>
      </c>
      <c r="F367" s="74">
        <f>IF(B367="東京･関東",IFERROR(SUMIFS(東北!$E$4:$E$1007,東北!$B$4:$B$1007,B367,東北!$D$4:$D$1007,D367)+SUMIFS(中･北!$E$4:$E$1149,中･北!$B$4:$B$1149,B367,中･北!$D$4:$D$1149,D367)+SUMIFS(九･沖!$E$4:$E$1004,九･沖!$B$4:$B$1004,B367,九･沖!$D$4:$D$1004,D367),""),"")</f>
        <v>0</v>
      </c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6"/>
      <c r="CC367" s="46"/>
      <c r="CD367" s="40"/>
      <c r="CE367" s="40"/>
      <c r="CF367" s="40"/>
      <c r="CG367" s="40"/>
      <c r="CH367" s="40"/>
      <c r="CI367" s="47">
        <v>2</v>
      </c>
      <c r="CJ367" s="47"/>
      <c r="CK367" s="48"/>
    </row>
    <row r="368" spans="1:89">
      <c r="A368" s="61">
        <v>365</v>
      </c>
      <c r="B368" s="66" t="s">
        <v>392</v>
      </c>
      <c r="C368" s="41" t="s">
        <v>1918</v>
      </c>
      <c r="D368" s="42" t="s">
        <v>353</v>
      </c>
      <c r="E368" s="37">
        <f t="shared" si="7"/>
        <v>2</v>
      </c>
      <c r="F368" s="73">
        <f>IF(B368="東京･関東",IFERROR(SUMIFS(東北!$E$4:$E$1007,東北!$B$4:$B$1007,B368,東北!$D$4:$D$1007,D368)+SUMIFS(中･北!$E$4:$E$1149,中･北!$B$4:$B$1149,B368,中･北!$D$4:$D$1149,D368)+SUMIFS(九･沖!$E$4:$E$1004,九･沖!$B$4:$B$1004,B368,九･沖!$D$4:$D$1004,D368),""),"")</f>
        <v>0</v>
      </c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43"/>
      <c r="CC368" s="43"/>
      <c r="CD368" s="37"/>
      <c r="CE368" s="37"/>
      <c r="CF368" s="37"/>
      <c r="CG368" s="37"/>
      <c r="CH368" s="37"/>
      <c r="CI368" s="44">
        <v>2</v>
      </c>
      <c r="CJ368" s="44"/>
      <c r="CK368" s="45"/>
    </row>
    <row r="369" spans="1:89">
      <c r="A369" s="61">
        <v>366</v>
      </c>
      <c r="B369" s="66" t="s">
        <v>392</v>
      </c>
      <c r="C369" s="39" t="s">
        <v>1918</v>
      </c>
      <c r="D369" s="38" t="s">
        <v>200</v>
      </c>
      <c r="E369" s="40">
        <f t="shared" si="7"/>
        <v>2</v>
      </c>
      <c r="F369" s="74">
        <f>IF(B369="東京･関東",IFERROR(SUMIFS(東北!$E$4:$E$1007,東北!$B$4:$B$1007,B369,東北!$D$4:$D$1007,D369)+SUMIFS(中･北!$E$4:$E$1149,中･北!$B$4:$B$1149,B369,中･北!$D$4:$D$1149,D369)+SUMIFS(九･沖!$E$4:$E$1004,九･沖!$B$4:$B$1004,B369,九･沖!$D$4:$D$1004,D369),""),"")</f>
        <v>0</v>
      </c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6"/>
      <c r="CC369" s="46"/>
      <c r="CD369" s="40"/>
      <c r="CE369" s="40"/>
      <c r="CF369" s="40"/>
      <c r="CG369" s="40"/>
      <c r="CH369" s="40"/>
      <c r="CI369" s="47"/>
      <c r="CJ369" s="47">
        <v>2</v>
      </c>
      <c r="CK369" s="48"/>
    </row>
    <row r="370" spans="1:89">
      <c r="A370" s="61">
        <v>367</v>
      </c>
      <c r="B370" s="66" t="s">
        <v>392</v>
      </c>
      <c r="C370" s="41" t="s">
        <v>1918</v>
      </c>
      <c r="D370" s="42" t="s">
        <v>363</v>
      </c>
      <c r="E370" s="37">
        <f t="shared" si="7"/>
        <v>2</v>
      </c>
      <c r="F370" s="73">
        <f>IF(B370="東京･関東",IFERROR(SUMIFS(東北!$E$4:$E$1007,東北!$B$4:$B$1007,B370,東北!$D$4:$D$1007,D370)+SUMIFS(中･北!$E$4:$E$1149,中･北!$B$4:$B$1149,B370,中･北!$D$4:$D$1149,D370)+SUMIFS(九･沖!$E$4:$E$1004,九･沖!$B$4:$B$1004,B370,九･沖!$D$4:$D$1004,D370),""),"")</f>
        <v>0</v>
      </c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43"/>
      <c r="CC370" s="43"/>
      <c r="CD370" s="37"/>
      <c r="CE370" s="37"/>
      <c r="CF370" s="37"/>
      <c r="CG370" s="37"/>
      <c r="CH370" s="37"/>
      <c r="CI370" s="44"/>
      <c r="CJ370" s="44"/>
      <c r="CK370" s="45">
        <v>2</v>
      </c>
    </row>
    <row r="371" spans="1:89">
      <c r="A371" s="61">
        <v>368</v>
      </c>
      <c r="B371" s="66" t="s">
        <v>392</v>
      </c>
      <c r="C371" s="39" t="s">
        <v>1918</v>
      </c>
      <c r="D371" s="38" t="s">
        <v>1798</v>
      </c>
      <c r="E371" s="40">
        <f t="shared" si="7"/>
        <v>2</v>
      </c>
      <c r="F371" s="74">
        <f>IF(B371="東京･関東",IFERROR(SUMIFS(東北!$E$4:$E$1007,東北!$B$4:$B$1007,B371,東北!$D$4:$D$1007,D371)+SUMIFS(中･北!$E$4:$E$1149,中･北!$B$4:$B$1149,B371,中･北!$D$4:$D$1149,D371)+SUMIFS(九･沖!$E$4:$E$1004,九･沖!$B$4:$B$1004,B371,九･沖!$D$4:$D$1004,D371),""),"")</f>
        <v>0</v>
      </c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6"/>
      <c r="CC371" s="46"/>
      <c r="CD371" s="40"/>
      <c r="CE371" s="40"/>
      <c r="CF371" s="40"/>
      <c r="CG371" s="40"/>
      <c r="CH371" s="40"/>
      <c r="CI371" s="47"/>
      <c r="CJ371" s="47">
        <v>2</v>
      </c>
      <c r="CK371" s="48"/>
    </row>
    <row r="372" spans="1:89">
      <c r="A372" s="61">
        <v>369</v>
      </c>
      <c r="B372" s="66" t="s">
        <v>392</v>
      </c>
      <c r="C372" s="41" t="s">
        <v>1918</v>
      </c>
      <c r="D372" s="42" t="s">
        <v>1799</v>
      </c>
      <c r="E372" s="37">
        <f t="shared" si="7"/>
        <v>2</v>
      </c>
      <c r="F372" s="73">
        <f>IF(B372="東京･関東",IFERROR(SUMIFS(東北!$E$4:$E$1007,東北!$B$4:$B$1007,B372,東北!$D$4:$D$1007,D372)+SUMIFS(中･北!$E$4:$E$1149,中･北!$B$4:$B$1149,B372,中･北!$D$4:$D$1149,D372)+SUMIFS(九･沖!$E$4:$E$1004,九･沖!$B$4:$B$1004,B372,九･沖!$D$4:$D$1004,D372),""),"")</f>
        <v>0</v>
      </c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43"/>
      <c r="CC372" s="43"/>
      <c r="CD372" s="37"/>
      <c r="CE372" s="37"/>
      <c r="CF372" s="37"/>
      <c r="CG372" s="37"/>
      <c r="CH372" s="37"/>
      <c r="CI372" s="44"/>
      <c r="CJ372" s="44"/>
      <c r="CK372" s="45">
        <v>2</v>
      </c>
    </row>
    <row r="373" spans="1:89">
      <c r="A373" s="61">
        <v>370</v>
      </c>
      <c r="B373" s="66" t="s">
        <v>392</v>
      </c>
      <c r="C373" s="39" t="s">
        <v>1918</v>
      </c>
      <c r="D373" s="38" t="s">
        <v>1800</v>
      </c>
      <c r="E373" s="40">
        <f t="shared" si="7"/>
        <v>2</v>
      </c>
      <c r="F373" s="74">
        <f>IF(B373="東京･関東",IFERROR(SUMIFS(東北!$E$4:$E$1007,東北!$B$4:$B$1007,B373,東北!$D$4:$D$1007,D373)+SUMIFS(中･北!$E$4:$E$1149,中･北!$B$4:$B$1149,B373,中･北!$D$4:$D$1149,D373)+SUMIFS(九･沖!$E$4:$E$1004,九･沖!$B$4:$B$1004,B373,九･沖!$D$4:$D$1004,D373),""),"")</f>
        <v>0</v>
      </c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6"/>
      <c r="CC373" s="46"/>
      <c r="CD373" s="40"/>
      <c r="CE373" s="40"/>
      <c r="CF373" s="40"/>
      <c r="CG373" s="40"/>
      <c r="CH373" s="40"/>
      <c r="CI373" s="47"/>
      <c r="CJ373" s="47">
        <v>2</v>
      </c>
      <c r="CK373" s="48"/>
    </row>
    <row r="374" spans="1:89">
      <c r="A374" s="61">
        <v>371</v>
      </c>
      <c r="B374" s="66" t="s">
        <v>392</v>
      </c>
      <c r="C374" s="41" t="s">
        <v>1918</v>
      </c>
      <c r="D374" s="42" t="s">
        <v>1801</v>
      </c>
      <c r="E374" s="37">
        <f t="shared" si="7"/>
        <v>2</v>
      </c>
      <c r="F374" s="73">
        <f>IF(B374="東京･関東",IFERROR(SUMIFS(東北!$E$4:$E$1007,東北!$B$4:$B$1007,B374,東北!$D$4:$D$1007,D374)+SUMIFS(中･北!$E$4:$E$1149,中･北!$B$4:$B$1149,B374,中･北!$D$4:$D$1149,D374)+SUMIFS(九･沖!$E$4:$E$1004,九･沖!$B$4:$B$1004,B374,九･沖!$D$4:$D$1004,D374),""),"")</f>
        <v>0</v>
      </c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43"/>
      <c r="CC374" s="43"/>
      <c r="CD374" s="37"/>
      <c r="CE374" s="37"/>
      <c r="CF374" s="37"/>
      <c r="CG374" s="37"/>
      <c r="CH374" s="37"/>
      <c r="CI374" s="44"/>
      <c r="CJ374" s="44">
        <v>2</v>
      </c>
      <c r="CK374" s="45"/>
    </row>
    <row r="375" spans="1:89">
      <c r="A375" s="61">
        <v>372</v>
      </c>
      <c r="B375" s="66" t="s">
        <v>392</v>
      </c>
      <c r="C375" s="39" t="s">
        <v>1918</v>
      </c>
      <c r="D375" s="38" t="s">
        <v>1802</v>
      </c>
      <c r="E375" s="40">
        <f t="shared" si="7"/>
        <v>2</v>
      </c>
      <c r="F375" s="74">
        <f>IF(B375="東京･関東",IFERROR(SUMIFS(東北!$E$4:$E$1007,東北!$B$4:$B$1007,B375,東北!$D$4:$D$1007,D375)+SUMIFS(中･北!$E$4:$E$1149,中･北!$B$4:$B$1149,B375,中･北!$D$4:$D$1149,D375)+SUMIFS(九･沖!$E$4:$E$1004,九･沖!$B$4:$B$1004,B375,九･沖!$D$4:$D$1004,D375),""),"")</f>
        <v>0</v>
      </c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6"/>
      <c r="CC375" s="46"/>
      <c r="CD375" s="40"/>
      <c r="CE375" s="40"/>
      <c r="CF375" s="40"/>
      <c r="CG375" s="40"/>
      <c r="CH375" s="40"/>
      <c r="CI375" s="47">
        <v>2</v>
      </c>
      <c r="CJ375" s="47"/>
      <c r="CK375" s="48"/>
    </row>
    <row r="376" spans="1:89">
      <c r="A376" s="61">
        <v>373</v>
      </c>
      <c r="B376" s="66" t="s">
        <v>392</v>
      </c>
      <c r="C376" s="41" t="s">
        <v>1918</v>
      </c>
      <c r="D376" s="42" t="s">
        <v>1803</v>
      </c>
      <c r="E376" s="37">
        <f t="shared" si="7"/>
        <v>2</v>
      </c>
      <c r="F376" s="73">
        <f>IF(B376="東京･関東",IFERROR(SUMIFS(東北!$E$4:$E$1007,東北!$B$4:$B$1007,B376,東北!$D$4:$D$1007,D376)+SUMIFS(中･北!$E$4:$E$1149,中･北!$B$4:$B$1149,B376,中･北!$D$4:$D$1149,D376)+SUMIFS(九･沖!$E$4:$E$1004,九･沖!$B$4:$B$1004,B376,九･沖!$D$4:$D$1004,D376),""),"")</f>
        <v>0</v>
      </c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43"/>
      <c r="CC376" s="43"/>
      <c r="CD376" s="37"/>
      <c r="CE376" s="37"/>
      <c r="CF376" s="37"/>
      <c r="CG376" s="37"/>
      <c r="CH376" s="37">
        <v>2</v>
      </c>
      <c r="CI376" s="44"/>
      <c r="CJ376" s="44"/>
      <c r="CK376" s="45"/>
    </row>
    <row r="377" spans="1:89">
      <c r="A377" s="61">
        <v>374</v>
      </c>
      <c r="B377" s="66" t="s">
        <v>392</v>
      </c>
      <c r="C377" s="39" t="s">
        <v>1918</v>
      </c>
      <c r="D377" s="38" t="s">
        <v>1804</v>
      </c>
      <c r="E377" s="40">
        <f t="shared" si="7"/>
        <v>2</v>
      </c>
      <c r="F377" s="74">
        <f>IF(B377="東京･関東",IFERROR(SUMIFS(東北!$E$4:$E$1007,東北!$B$4:$B$1007,B377,東北!$D$4:$D$1007,D377)+SUMIFS(中･北!$E$4:$E$1149,中･北!$B$4:$B$1149,B377,中･北!$D$4:$D$1149,D377)+SUMIFS(九･沖!$E$4:$E$1004,九･沖!$B$4:$B$1004,B377,九･沖!$D$4:$D$1004,D377),""),"")</f>
        <v>0</v>
      </c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>
        <v>1</v>
      </c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6"/>
      <c r="CC377" s="46"/>
      <c r="CD377" s="40">
        <v>1</v>
      </c>
      <c r="CE377" s="40"/>
      <c r="CF377" s="40"/>
      <c r="CG377" s="40"/>
      <c r="CH377" s="40"/>
      <c r="CI377" s="47"/>
      <c r="CJ377" s="47"/>
      <c r="CK377" s="48"/>
    </row>
    <row r="378" spans="1:89">
      <c r="A378" s="61">
        <v>375</v>
      </c>
      <c r="B378" s="66" t="s">
        <v>392</v>
      </c>
      <c r="C378" s="41" t="s">
        <v>1918</v>
      </c>
      <c r="D378" s="42" t="s">
        <v>1805</v>
      </c>
      <c r="E378" s="37">
        <f t="shared" si="7"/>
        <v>2</v>
      </c>
      <c r="F378" s="73">
        <f>IF(B378="東京･関東",IFERROR(SUMIFS(東北!$E$4:$E$1007,東北!$B$4:$B$1007,B378,東北!$D$4:$D$1007,D378)+SUMIFS(中･北!$E$4:$E$1149,中･北!$B$4:$B$1149,B378,中･北!$D$4:$D$1149,D378)+SUMIFS(九･沖!$E$4:$E$1004,九･沖!$B$4:$B$1004,B378,九･沖!$D$4:$D$1004,D378),""),"")</f>
        <v>2</v>
      </c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43"/>
      <c r="CC378" s="43"/>
      <c r="CD378" s="37"/>
      <c r="CE378" s="37"/>
      <c r="CF378" s="37"/>
      <c r="CG378" s="37"/>
      <c r="CH378" s="37"/>
      <c r="CI378" s="44"/>
      <c r="CJ378" s="44"/>
      <c r="CK378" s="45"/>
    </row>
    <row r="379" spans="1:89">
      <c r="A379" s="61">
        <v>376</v>
      </c>
      <c r="B379" s="66" t="s">
        <v>1035</v>
      </c>
      <c r="C379" s="39" t="s">
        <v>1918</v>
      </c>
      <c r="D379" s="38" t="s">
        <v>1806</v>
      </c>
      <c r="E379" s="40">
        <f t="shared" si="7"/>
        <v>2</v>
      </c>
      <c r="F379" s="74">
        <f>IF(B379="東京･関東",IFERROR(SUMIFS(東北!$E$4:$E$1007,東北!$B$4:$B$1007,B379,東北!$D$4:$D$1007,D379)+SUMIFS(中･北!$E$4:$E$1149,中･北!$B$4:$B$1149,B379,中･北!$D$4:$D$1149,D379)+SUMIFS(九･沖!$E$4:$E$1004,九･沖!$B$4:$B$1004,B379,九･沖!$D$4:$D$1004,D379),""),"")</f>
        <v>2</v>
      </c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6"/>
      <c r="CC379" s="46"/>
      <c r="CD379" s="40"/>
      <c r="CE379" s="40"/>
      <c r="CF379" s="40"/>
      <c r="CG379" s="40"/>
      <c r="CH379" s="40"/>
      <c r="CI379" s="47"/>
      <c r="CJ379" s="47"/>
      <c r="CK379" s="48"/>
    </row>
    <row r="380" spans="1:89">
      <c r="A380" s="61">
        <v>377</v>
      </c>
      <c r="B380" s="66" t="s">
        <v>1035</v>
      </c>
      <c r="C380" s="41" t="s">
        <v>1918</v>
      </c>
      <c r="D380" s="42" t="s">
        <v>1807</v>
      </c>
      <c r="E380" s="37">
        <f t="shared" si="7"/>
        <v>2</v>
      </c>
      <c r="F380" s="73">
        <f>IF(B380="東京･関東",IFERROR(SUMIFS(東北!$E$4:$E$1007,東北!$B$4:$B$1007,B380,東北!$D$4:$D$1007,D380)+SUMIFS(中･北!$E$4:$E$1149,中･北!$B$4:$B$1149,B380,中･北!$D$4:$D$1149,D380)+SUMIFS(九･沖!$E$4:$E$1004,九･沖!$B$4:$B$1004,B380,九･沖!$D$4:$D$1004,D380),""),"")</f>
        <v>2</v>
      </c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43"/>
      <c r="CC380" s="43"/>
      <c r="CD380" s="37"/>
      <c r="CE380" s="37"/>
      <c r="CF380" s="37"/>
      <c r="CG380" s="37"/>
      <c r="CH380" s="37"/>
      <c r="CI380" s="44"/>
      <c r="CJ380" s="44"/>
      <c r="CK380" s="45"/>
    </row>
    <row r="381" spans="1:89">
      <c r="A381" s="61">
        <v>378</v>
      </c>
      <c r="B381" s="66" t="s">
        <v>1035</v>
      </c>
      <c r="C381" s="39" t="s">
        <v>1918</v>
      </c>
      <c r="D381" s="38" t="s">
        <v>1808</v>
      </c>
      <c r="E381" s="40">
        <f t="shared" si="7"/>
        <v>2</v>
      </c>
      <c r="F381" s="74">
        <f>IF(B381="東京･関東",IFERROR(SUMIFS(東北!$E$4:$E$1007,東北!$B$4:$B$1007,B381,東北!$D$4:$D$1007,D381)+SUMIFS(中･北!$E$4:$E$1149,中･北!$B$4:$B$1149,B381,中･北!$D$4:$D$1149,D381)+SUMIFS(九･沖!$E$4:$E$1004,九･沖!$B$4:$B$1004,B381,九･沖!$D$4:$D$1004,D381),""),"")</f>
        <v>2</v>
      </c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6"/>
      <c r="CC381" s="46"/>
      <c r="CD381" s="40"/>
      <c r="CE381" s="40"/>
      <c r="CF381" s="40"/>
      <c r="CG381" s="40"/>
      <c r="CH381" s="40"/>
      <c r="CI381" s="47"/>
      <c r="CJ381" s="47"/>
      <c r="CK381" s="48"/>
    </row>
    <row r="382" spans="1:89">
      <c r="A382" s="61">
        <v>379</v>
      </c>
      <c r="B382" s="66" t="s">
        <v>1035</v>
      </c>
      <c r="C382" s="41" t="s">
        <v>1918</v>
      </c>
      <c r="D382" s="42" t="s">
        <v>1809</v>
      </c>
      <c r="E382" s="37">
        <f t="shared" si="7"/>
        <v>2</v>
      </c>
      <c r="F382" s="73">
        <f>IF(B382="東京･関東",IFERROR(SUMIFS(東北!$E$4:$E$1007,東北!$B$4:$B$1007,B382,東北!$D$4:$D$1007,D382)+SUMIFS(中･北!$E$4:$E$1149,中･北!$B$4:$B$1149,B382,中･北!$D$4:$D$1149,D382)+SUMIFS(九･沖!$E$4:$E$1004,九･沖!$B$4:$B$1004,B382,九･沖!$D$4:$D$1004,D382),""),"")</f>
        <v>2</v>
      </c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43"/>
      <c r="CC382" s="43"/>
      <c r="CD382" s="37"/>
      <c r="CE382" s="37"/>
      <c r="CF382" s="37"/>
      <c r="CG382" s="37"/>
      <c r="CH382" s="37"/>
      <c r="CI382" s="44"/>
      <c r="CJ382" s="44"/>
      <c r="CK382" s="45"/>
    </row>
    <row r="383" spans="1:89">
      <c r="A383" s="61">
        <v>380</v>
      </c>
      <c r="B383" s="66" t="s">
        <v>1035</v>
      </c>
      <c r="C383" s="39" t="s">
        <v>1918</v>
      </c>
      <c r="D383" s="38" t="s">
        <v>1810</v>
      </c>
      <c r="E383" s="40">
        <f t="shared" si="7"/>
        <v>2</v>
      </c>
      <c r="F383" s="74">
        <f>IF(B383="東京･関東",IFERROR(SUMIFS(東北!$E$4:$E$1007,東北!$B$4:$B$1007,B383,東北!$D$4:$D$1007,D383)+SUMIFS(中･北!$E$4:$E$1149,中･北!$B$4:$B$1149,B383,中･北!$D$4:$D$1149,D383)+SUMIFS(九･沖!$E$4:$E$1004,九･沖!$B$4:$B$1004,B383,九･沖!$D$4:$D$1004,D383),""),"")</f>
        <v>2</v>
      </c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6"/>
      <c r="CC383" s="46"/>
      <c r="CD383" s="40"/>
      <c r="CE383" s="40"/>
      <c r="CF383" s="40"/>
      <c r="CG383" s="40"/>
      <c r="CH383" s="40"/>
      <c r="CI383" s="47"/>
      <c r="CJ383" s="47"/>
      <c r="CK383" s="48"/>
    </row>
    <row r="384" spans="1:89">
      <c r="A384" s="61">
        <v>381</v>
      </c>
      <c r="B384" s="66" t="s">
        <v>1035</v>
      </c>
      <c r="C384" s="41" t="s">
        <v>1918</v>
      </c>
      <c r="D384" s="42" t="s">
        <v>1811</v>
      </c>
      <c r="E384" s="37">
        <f t="shared" si="7"/>
        <v>2</v>
      </c>
      <c r="F384" s="73">
        <f>IF(B384="東京･関東",IFERROR(SUMIFS(東北!$E$4:$E$1007,東北!$B$4:$B$1007,B384,東北!$D$4:$D$1007,D384)+SUMIFS(中･北!$E$4:$E$1149,中･北!$B$4:$B$1149,B384,中･北!$D$4:$D$1149,D384)+SUMIFS(九･沖!$E$4:$E$1004,九･沖!$B$4:$B$1004,B384,九･沖!$D$4:$D$1004,D384),""),"")</f>
        <v>2</v>
      </c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43"/>
      <c r="CC384" s="43"/>
      <c r="CD384" s="37"/>
      <c r="CE384" s="37"/>
      <c r="CF384" s="37"/>
      <c r="CG384" s="37"/>
      <c r="CH384" s="37"/>
      <c r="CI384" s="44"/>
      <c r="CJ384" s="44"/>
      <c r="CK384" s="45"/>
    </row>
    <row r="385" spans="1:89">
      <c r="A385" s="61">
        <v>382</v>
      </c>
      <c r="B385" s="66" t="s">
        <v>392</v>
      </c>
      <c r="C385" s="39" t="s">
        <v>1918</v>
      </c>
      <c r="D385" s="38" t="s">
        <v>1812</v>
      </c>
      <c r="E385" s="40">
        <f t="shared" si="7"/>
        <v>2</v>
      </c>
      <c r="F385" s="74">
        <f>IF(B385="東京･関東",IFERROR(SUMIFS(東北!$E$4:$E$1007,東北!$B$4:$B$1007,B385,東北!$D$4:$D$1007,D385)+SUMIFS(中･北!$E$4:$E$1149,中･北!$B$4:$B$1149,B385,中･北!$D$4:$D$1149,D385)+SUMIFS(九･沖!$E$4:$E$1004,九･沖!$B$4:$B$1004,B385,九･沖!$D$4:$D$1004,D385),""),"")</f>
        <v>2</v>
      </c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6"/>
      <c r="CC385" s="46"/>
      <c r="CD385" s="40"/>
      <c r="CE385" s="40"/>
      <c r="CF385" s="40"/>
      <c r="CG385" s="40"/>
      <c r="CH385" s="40"/>
      <c r="CI385" s="47"/>
      <c r="CJ385" s="47"/>
      <c r="CK385" s="48"/>
    </row>
    <row r="386" spans="1:89">
      <c r="A386" s="61">
        <v>383</v>
      </c>
      <c r="B386" s="66" t="s">
        <v>392</v>
      </c>
      <c r="C386" s="41" t="s">
        <v>1918</v>
      </c>
      <c r="D386" s="42" t="s">
        <v>1813</v>
      </c>
      <c r="E386" s="37">
        <f t="shared" si="7"/>
        <v>2</v>
      </c>
      <c r="F386" s="73">
        <f>IF(B386="東京･関東",IFERROR(SUMIFS(東北!$E$4:$E$1007,東北!$B$4:$B$1007,B386,東北!$D$4:$D$1007,D386)+SUMIFS(中･北!$E$4:$E$1149,中･北!$B$4:$B$1149,B386,中･北!$D$4:$D$1149,D386)+SUMIFS(九･沖!$E$4:$E$1004,九･沖!$B$4:$B$1004,B386,九･沖!$D$4:$D$1004,D386),""),"")</f>
        <v>2</v>
      </c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43"/>
      <c r="CC386" s="43"/>
      <c r="CD386" s="37"/>
      <c r="CE386" s="37"/>
      <c r="CF386" s="37"/>
      <c r="CG386" s="37"/>
      <c r="CH386" s="37"/>
      <c r="CI386" s="44"/>
      <c r="CJ386" s="44"/>
      <c r="CK386" s="45"/>
    </row>
    <row r="387" spans="1:89">
      <c r="A387" s="61">
        <v>384</v>
      </c>
      <c r="B387" s="66" t="s">
        <v>392</v>
      </c>
      <c r="C387" s="39" t="s">
        <v>1918</v>
      </c>
      <c r="D387" s="38" t="s">
        <v>1814</v>
      </c>
      <c r="E387" s="40">
        <f t="shared" si="7"/>
        <v>1</v>
      </c>
      <c r="F387" s="74">
        <f>IF(B387="東京･関東",IFERROR(SUMIFS(東北!$E$4:$E$1007,東北!$B$4:$B$1007,B387,東北!$D$4:$D$1007,D387)+SUMIFS(中･北!$E$4:$E$1149,中･北!$B$4:$B$1149,B387,中･北!$D$4:$D$1149,D387)+SUMIFS(九･沖!$E$4:$E$1004,九･沖!$B$4:$B$1004,B387,九･沖!$D$4:$D$1004,D387),""),"")</f>
        <v>0</v>
      </c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>
        <v>1</v>
      </c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6"/>
      <c r="CC387" s="46"/>
      <c r="CD387" s="40"/>
      <c r="CE387" s="40"/>
      <c r="CF387" s="40"/>
      <c r="CG387" s="40"/>
      <c r="CH387" s="40"/>
      <c r="CI387" s="47"/>
      <c r="CJ387" s="47"/>
      <c r="CK387" s="48"/>
    </row>
    <row r="388" spans="1:89">
      <c r="A388" s="61">
        <v>385</v>
      </c>
      <c r="B388" s="66" t="s">
        <v>392</v>
      </c>
      <c r="C388" s="41" t="s">
        <v>1918</v>
      </c>
      <c r="D388" s="42" t="s">
        <v>278</v>
      </c>
      <c r="E388" s="37">
        <f t="shared" ref="E388:E451" si="8">SUM(F388:CK388)</f>
        <v>1</v>
      </c>
      <c r="F388" s="73">
        <f>IF(B388="東京･関東",IFERROR(SUMIFS(東北!$E$4:$E$1007,東北!$B$4:$B$1007,B388,東北!$D$4:$D$1007,D388)+SUMIFS(中･北!$E$4:$E$1149,中･北!$B$4:$B$1149,B388,中･北!$D$4:$D$1149,D388)+SUMIFS(九･沖!$E$4:$E$1004,九･沖!$B$4:$B$1004,B388,九･沖!$D$4:$D$1004,D388),""),"")</f>
        <v>0</v>
      </c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>
        <v>1</v>
      </c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43"/>
      <c r="CC388" s="43"/>
      <c r="CD388" s="37"/>
      <c r="CE388" s="37"/>
      <c r="CF388" s="37"/>
      <c r="CG388" s="37"/>
      <c r="CH388" s="37"/>
      <c r="CI388" s="44"/>
      <c r="CJ388" s="44"/>
      <c r="CK388" s="45"/>
    </row>
    <row r="389" spans="1:89">
      <c r="A389" s="61">
        <v>386</v>
      </c>
      <c r="B389" s="66" t="s">
        <v>392</v>
      </c>
      <c r="C389" s="39" t="s">
        <v>1918</v>
      </c>
      <c r="D389" s="38" t="s">
        <v>282</v>
      </c>
      <c r="E389" s="40">
        <f t="shared" si="8"/>
        <v>1</v>
      </c>
      <c r="F389" s="74">
        <f>IF(B389="東京･関東",IFERROR(SUMIFS(東北!$E$4:$E$1007,東北!$B$4:$B$1007,B389,東北!$D$4:$D$1007,D389)+SUMIFS(中･北!$E$4:$E$1149,中･北!$B$4:$B$1149,B389,中･北!$D$4:$D$1149,D389)+SUMIFS(九･沖!$E$4:$E$1004,九･沖!$B$4:$B$1004,B389,九･沖!$D$4:$D$1004,D389),""),"")</f>
        <v>0</v>
      </c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>
        <v>1</v>
      </c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6"/>
      <c r="CC389" s="46"/>
      <c r="CD389" s="40"/>
      <c r="CE389" s="40"/>
      <c r="CF389" s="40"/>
      <c r="CG389" s="40"/>
      <c r="CH389" s="40"/>
      <c r="CI389" s="47"/>
      <c r="CJ389" s="47"/>
      <c r="CK389" s="48"/>
    </row>
    <row r="390" spans="1:89">
      <c r="A390" s="61">
        <v>387</v>
      </c>
      <c r="B390" s="66" t="s">
        <v>392</v>
      </c>
      <c r="C390" s="41" t="s">
        <v>1918</v>
      </c>
      <c r="D390" s="42" t="s">
        <v>304</v>
      </c>
      <c r="E390" s="37">
        <f t="shared" si="8"/>
        <v>1</v>
      </c>
      <c r="F390" s="73">
        <f>IF(B390="東京･関東",IFERROR(SUMIFS(東北!$E$4:$E$1007,東北!$B$4:$B$1007,B390,東北!$D$4:$D$1007,D390)+SUMIFS(中･北!$E$4:$E$1149,中･北!$B$4:$B$1149,B390,中･北!$D$4:$D$1149,D390)+SUMIFS(九･沖!$E$4:$E$1004,九･沖!$B$4:$B$1004,B390,九･沖!$D$4:$D$1004,D390),""),"")</f>
        <v>0</v>
      </c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>
        <v>1</v>
      </c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43"/>
      <c r="CC390" s="43"/>
      <c r="CD390" s="37"/>
      <c r="CE390" s="37"/>
      <c r="CF390" s="37"/>
      <c r="CG390" s="37"/>
      <c r="CH390" s="37"/>
      <c r="CI390" s="44"/>
      <c r="CJ390" s="44"/>
      <c r="CK390" s="45"/>
    </row>
    <row r="391" spans="1:89">
      <c r="A391" s="61">
        <v>388</v>
      </c>
      <c r="B391" s="66" t="s">
        <v>392</v>
      </c>
      <c r="C391" s="39" t="s">
        <v>1918</v>
      </c>
      <c r="D391" s="38" t="s">
        <v>1815</v>
      </c>
      <c r="E391" s="40">
        <f t="shared" si="8"/>
        <v>1</v>
      </c>
      <c r="F391" s="74">
        <f>IF(B391="東京･関東",IFERROR(SUMIFS(東北!$E$4:$E$1007,東北!$B$4:$B$1007,B391,東北!$D$4:$D$1007,D391)+SUMIFS(中･北!$E$4:$E$1149,中･北!$B$4:$B$1149,B391,中･北!$D$4:$D$1149,D391)+SUMIFS(九･沖!$E$4:$E$1004,九･沖!$B$4:$B$1004,B391,九･沖!$D$4:$D$1004,D391),""),"")</f>
        <v>0</v>
      </c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>
        <v>1</v>
      </c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6"/>
      <c r="CC391" s="46"/>
      <c r="CD391" s="40"/>
      <c r="CE391" s="40"/>
      <c r="CF391" s="40"/>
      <c r="CG391" s="40"/>
      <c r="CH391" s="40"/>
      <c r="CI391" s="47"/>
      <c r="CJ391" s="47"/>
      <c r="CK391" s="48"/>
    </row>
    <row r="392" spans="1:89">
      <c r="A392" s="61">
        <v>389</v>
      </c>
      <c r="B392" s="66" t="s">
        <v>392</v>
      </c>
      <c r="C392" s="41" t="s">
        <v>1918</v>
      </c>
      <c r="D392" s="42" t="s">
        <v>158</v>
      </c>
      <c r="E392" s="37">
        <f t="shared" si="8"/>
        <v>1</v>
      </c>
      <c r="F392" s="73">
        <f>IF(B392="東京･関東",IFERROR(SUMIFS(東北!$E$4:$E$1007,東北!$B$4:$B$1007,B392,東北!$D$4:$D$1007,D392)+SUMIFS(中･北!$E$4:$E$1149,中･北!$B$4:$B$1149,B392,中･北!$D$4:$D$1149,D392)+SUMIFS(九･沖!$E$4:$E$1004,九･沖!$B$4:$B$1004,B392,九･沖!$D$4:$D$1004,D392),""),"")</f>
        <v>0</v>
      </c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>
        <v>1</v>
      </c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43"/>
      <c r="CC392" s="43"/>
      <c r="CD392" s="37"/>
      <c r="CE392" s="37"/>
      <c r="CF392" s="37"/>
      <c r="CG392" s="37"/>
      <c r="CH392" s="37"/>
      <c r="CI392" s="44"/>
      <c r="CJ392" s="44"/>
      <c r="CK392" s="45"/>
    </row>
    <row r="393" spans="1:89">
      <c r="A393" s="61">
        <v>390</v>
      </c>
      <c r="B393" s="66" t="s">
        <v>392</v>
      </c>
      <c r="C393" s="39" t="s">
        <v>1918</v>
      </c>
      <c r="D393" s="38" t="s">
        <v>1816</v>
      </c>
      <c r="E393" s="40">
        <f t="shared" si="8"/>
        <v>1</v>
      </c>
      <c r="F393" s="74">
        <f>IF(B393="東京･関東",IFERROR(SUMIFS(東北!$E$4:$E$1007,東北!$B$4:$B$1007,B393,東北!$D$4:$D$1007,D393)+SUMIFS(中･北!$E$4:$E$1149,中･北!$B$4:$B$1149,B393,中･北!$D$4:$D$1149,D393)+SUMIFS(九･沖!$E$4:$E$1004,九･沖!$B$4:$B$1004,B393,九･沖!$D$4:$D$1004,D393),""),"")</f>
        <v>0</v>
      </c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>
        <v>1</v>
      </c>
      <c r="BW393" s="40"/>
      <c r="BX393" s="40"/>
      <c r="BY393" s="40"/>
      <c r="BZ393" s="40"/>
      <c r="CA393" s="40"/>
      <c r="CB393" s="46"/>
      <c r="CC393" s="46"/>
      <c r="CD393" s="40"/>
      <c r="CE393" s="40"/>
      <c r="CF393" s="40"/>
      <c r="CG393" s="40"/>
      <c r="CH393" s="40"/>
      <c r="CI393" s="47"/>
      <c r="CJ393" s="47"/>
      <c r="CK393" s="48"/>
    </row>
    <row r="394" spans="1:89">
      <c r="A394" s="61">
        <v>391</v>
      </c>
      <c r="B394" s="66" t="s">
        <v>392</v>
      </c>
      <c r="C394" s="41" t="s">
        <v>1918</v>
      </c>
      <c r="D394" s="42" t="s">
        <v>1817</v>
      </c>
      <c r="E394" s="37">
        <f t="shared" si="8"/>
        <v>1</v>
      </c>
      <c r="F394" s="73">
        <f>IF(B394="東京･関東",IFERROR(SUMIFS(東北!$E$4:$E$1007,東北!$B$4:$B$1007,B394,東北!$D$4:$D$1007,D394)+SUMIFS(中･北!$E$4:$E$1149,中･北!$B$4:$B$1149,B394,中･北!$D$4:$D$1149,D394)+SUMIFS(九･沖!$E$4:$E$1004,九･沖!$B$4:$B$1004,B394,九･沖!$D$4:$D$1004,D394),""),"")</f>
        <v>0</v>
      </c>
      <c r="G394" s="37"/>
      <c r="H394" s="37">
        <v>1</v>
      </c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43"/>
      <c r="CC394" s="43"/>
      <c r="CD394" s="37"/>
      <c r="CE394" s="37"/>
      <c r="CF394" s="37"/>
      <c r="CG394" s="37"/>
      <c r="CH394" s="37"/>
      <c r="CI394" s="44"/>
      <c r="CJ394" s="44"/>
      <c r="CK394" s="45"/>
    </row>
    <row r="395" spans="1:89">
      <c r="A395" s="61">
        <v>392</v>
      </c>
      <c r="B395" s="66" t="s">
        <v>392</v>
      </c>
      <c r="C395" s="39" t="s">
        <v>1918</v>
      </c>
      <c r="D395" s="38" t="s">
        <v>1818</v>
      </c>
      <c r="E395" s="40">
        <f t="shared" si="8"/>
        <v>1</v>
      </c>
      <c r="F395" s="74">
        <f>IF(B395="東京･関東",IFERROR(SUMIFS(東北!$E$4:$E$1007,東北!$B$4:$B$1007,B395,東北!$D$4:$D$1007,D395)+SUMIFS(中･北!$E$4:$E$1149,中･北!$B$4:$B$1149,B395,中･北!$D$4:$D$1149,D395)+SUMIFS(九･沖!$E$4:$E$1004,九･沖!$B$4:$B$1004,B395,九･沖!$D$4:$D$1004,D395),""),"")</f>
        <v>0</v>
      </c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>
        <v>1</v>
      </c>
      <c r="CB395" s="46"/>
      <c r="CC395" s="46"/>
      <c r="CD395" s="40"/>
      <c r="CE395" s="40"/>
      <c r="CF395" s="40"/>
      <c r="CG395" s="40"/>
      <c r="CH395" s="40"/>
      <c r="CI395" s="47"/>
      <c r="CJ395" s="47"/>
      <c r="CK395" s="48"/>
    </row>
    <row r="396" spans="1:89">
      <c r="A396" s="61">
        <v>393</v>
      </c>
      <c r="B396" s="66" t="s">
        <v>392</v>
      </c>
      <c r="C396" s="41" t="s">
        <v>1918</v>
      </c>
      <c r="D396" s="42" t="s">
        <v>1819</v>
      </c>
      <c r="E396" s="37">
        <f t="shared" si="8"/>
        <v>1</v>
      </c>
      <c r="F396" s="73">
        <f>IF(B396="東京･関東",IFERROR(SUMIFS(東北!$E$4:$E$1007,東北!$B$4:$B$1007,B396,東北!$D$4:$D$1007,D396)+SUMIFS(中･北!$E$4:$E$1149,中･北!$B$4:$B$1149,B396,中･北!$D$4:$D$1149,D396)+SUMIFS(九･沖!$E$4:$E$1004,九･沖!$B$4:$B$1004,B396,九･沖!$D$4:$D$1004,D396),""),"")</f>
        <v>0</v>
      </c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>
        <v>1</v>
      </c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43"/>
      <c r="CC396" s="43"/>
      <c r="CD396" s="37"/>
      <c r="CE396" s="37"/>
      <c r="CF396" s="37"/>
      <c r="CG396" s="37"/>
      <c r="CH396" s="37"/>
      <c r="CI396" s="44"/>
      <c r="CJ396" s="44"/>
      <c r="CK396" s="45"/>
    </row>
    <row r="397" spans="1:89">
      <c r="A397" s="61">
        <v>394</v>
      </c>
      <c r="B397" s="66" t="s">
        <v>392</v>
      </c>
      <c r="C397" s="39" t="s">
        <v>1918</v>
      </c>
      <c r="D397" s="38" t="s">
        <v>307</v>
      </c>
      <c r="E397" s="40">
        <f t="shared" si="8"/>
        <v>1</v>
      </c>
      <c r="F397" s="74">
        <f>IF(B397="東京･関東",IFERROR(SUMIFS(東北!$E$4:$E$1007,東北!$B$4:$B$1007,B397,東北!$D$4:$D$1007,D397)+SUMIFS(中･北!$E$4:$E$1149,中･北!$B$4:$B$1149,B397,中･北!$D$4:$D$1149,D397)+SUMIFS(九･沖!$E$4:$E$1004,九･沖!$B$4:$B$1004,B397,九･沖!$D$4:$D$1004,D397),""),"")</f>
        <v>0</v>
      </c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>
        <v>1</v>
      </c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6"/>
      <c r="CC397" s="46"/>
      <c r="CD397" s="40"/>
      <c r="CE397" s="40"/>
      <c r="CF397" s="40"/>
      <c r="CG397" s="40"/>
      <c r="CH397" s="40"/>
      <c r="CI397" s="47"/>
      <c r="CJ397" s="47"/>
      <c r="CK397" s="48"/>
    </row>
    <row r="398" spans="1:89">
      <c r="A398" s="61">
        <v>395</v>
      </c>
      <c r="B398" s="66" t="s">
        <v>392</v>
      </c>
      <c r="C398" s="41" t="s">
        <v>1918</v>
      </c>
      <c r="D398" s="42" t="s">
        <v>1820</v>
      </c>
      <c r="E398" s="37">
        <f t="shared" si="8"/>
        <v>1</v>
      </c>
      <c r="F398" s="73">
        <f>IF(B398="東京･関東",IFERROR(SUMIFS(東北!$E$4:$E$1007,東北!$B$4:$B$1007,B398,東北!$D$4:$D$1007,D398)+SUMIFS(中･北!$E$4:$E$1149,中･北!$B$4:$B$1149,B398,中･北!$D$4:$D$1149,D398)+SUMIFS(九･沖!$E$4:$E$1004,九･沖!$B$4:$B$1004,B398,九･沖!$D$4:$D$1004,D398),""),"")</f>
        <v>0</v>
      </c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>
        <v>1</v>
      </c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43"/>
      <c r="CC398" s="43"/>
      <c r="CD398" s="37"/>
      <c r="CE398" s="37"/>
      <c r="CF398" s="37"/>
      <c r="CG398" s="37"/>
      <c r="CH398" s="37"/>
      <c r="CI398" s="44"/>
      <c r="CJ398" s="44"/>
      <c r="CK398" s="45"/>
    </row>
    <row r="399" spans="1:89">
      <c r="A399" s="61">
        <v>396</v>
      </c>
      <c r="B399" s="66" t="s">
        <v>392</v>
      </c>
      <c r="C399" s="39" t="s">
        <v>1918</v>
      </c>
      <c r="D399" s="38" t="s">
        <v>151</v>
      </c>
      <c r="E399" s="40">
        <f t="shared" si="8"/>
        <v>1</v>
      </c>
      <c r="F399" s="74">
        <f>IF(B399="東京･関東",IFERROR(SUMIFS(東北!$E$4:$E$1007,東北!$B$4:$B$1007,B399,東北!$D$4:$D$1007,D399)+SUMIFS(中･北!$E$4:$E$1149,中･北!$B$4:$B$1149,B399,中･北!$D$4:$D$1149,D399)+SUMIFS(九･沖!$E$4:$E$1004,九･沖!$B$4:$B$1004,B399,九･沖!$D$4:$D$1004,D399),""),"")</f>
        <v>0</v>
      </c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>
        <v>1</v>
      </c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6"/>
      <c r="CC399" s="46"/>
      <c r="CD399" s="40"/>
      <c r="CE399" s="40"/>
      <c r="CF399" s="40"/>
      <c r="CG399" s="40"/>
      <c r="CH399" s="40"/>
      <c r="CI399" s="47"/>
      <c r="CJ399" s="47"/>
      <c r="CK399" s="48"/>
    </row>
    <row r="400" spans="1:89">
      <c r="A400" s="61">
        <v>397</v>
      </c>
      <c r="B400" s="66" t="s">
        <v>392</v>
      </c>
      <c r="C400" s="41" t="s">
        <v>1918</v>
      </c>
      <c r="D400" s="42" t="s">
        <v>1821</v>
      </c>
      <c r="E400" s="37">
        <f t="shared" si="8"/>
        <v>1</v>
      </c>
      <c r="F400" s="73">
        <f>IF(B400="東京･関東",IFERROR(SUMIFS(東北!$E$4:$E$1007,東北!$B$4:$B$1007,B400,東北!$D$4:$D$1007,D400)+SUMIFS(中･北!$E$4:$E$1149,中･北!$B$4:$B$1149,B400,中･北!$D$4:$D$1149,D400)+SUMIFS(九･沖!$E$4:$E$1004,九･沖!$B$4:$B$1004,B400,九･沖!$D$4:$D$1004,D400),""),"")</f>
        <v>0</v>
      </c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>
        <v>1</v>
      </c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43"/>
      <c r="CC400" s="43"/>
      <c r="CD400" s="37"/>
      <c r="CE400" s="37"/>
      <c r="CF400" s="37"/>
      <c r="CG400" s="37"/>
      <c r="CH400" s="37"/>
      <c r="CI400" s="44"/>
      <c r="CJ400" s="44"/>
      <c r="CK400" s="45"/>
    </row>
    <row r="401" spans="1:89">
      <c r="A401" s="61">
        <v>398</v>
      </c>
      <c r="B401" s="66" t="s">
        <v>392</v>
      </c>
      <c r="C401" s="39" t="s">
        <v>1918</v>
      </c>
      <c r="D401" s="38" t="s">
        <v>1822</v>
      </c>
      <c r="E401" s="40">
        <f t="shared" si="8"/>
        <v>1</v>
      </c>
      <c r="F401" s="74">
        <f>IF(B401="東京･関東",IFERROR(SUMIFS(東北!$E$4:$E$1007,東北!$B$4:$B$1007,B401,東北!$D$4:$D$1007,D401)+SUMIFS(中･北!$E$4:$E$1149,中･北!$B$4:$B$1149,B401,中･北!$D$4:$D$1149,D401)+SUMIFS(九･沖!$E$4:$E$1004,九･沖!$B$4:$B$1004,B401,九･沖!$D$4:$D$1004,D401),""),"")</f>
        <v>0</v>
      </c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>
        <v>1</v>
      </c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6"/>
      <c r="CC401" s="46"/>
      <c r="CD401" s="40"/>
      <c r="CE401" s="40"/>
      <c r="CF401" s="40"/>
      <c r="CG401" s="40"/>
      <c r="CH401" s="40"/>
      <c r="CI401" s="47"/>
      <c r="CJ401" s="47"/>
      <c r="CK401" s="48"/>
    </row>
    <row r="402" spans="1:89">
      <c r="A402" s="61">
        <v>399</v>
      </c>
      <c r="B402" s="66" t="s">
        <v>392</v>
      </c>
      <c r="C402" s="41" t="s">
        <v>1918</v>
      </c>
      <c r="D402" s="42" t="s">
        <v>1823</v>
      </c>
      <c r="E402" s="37">
        <f t="shared" si="8"/>
        <v>1</v>
      </c>
      <c r="F402" s="73">
        <f>IF(B402="東京･関東",IFERROR(SUMIFS(東北!$E$4:$E$1007,東北!$B$4:$B$1007,B402,東北!$D$4:$D$1007,D402)+SUMIFS(中･北!$E$4:$E$1149,中･北!$B$4:$B$1149,B402,中･北!$D$4:$D$1149,D402)+SUMIFS(九･沖!$E$4:$E$1004,九･沖!$B$4:$B$1004,B402,九･沖!$D$4:$D$1004,D402),""),"")</f>
        <v>0</v>
      </c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>
        <v>1</v>
      </c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43"/>
      <c r="CC402" s="43"/>
      <c r="CD402" s="37"/>
      <c r="CE402" s="37"/>
      <c r="CF402" s="37"/>
      <c r="CG402" s="37"/>
      <c r="CH402" s="37"/>
      <c r="CI402" s="44"/>
      <c r="CJ402" s="44"/>
      <c r="CK402" s="45"/>
    </row>
    <row r="403" spans="1:89">
      <c r="A403" s="61">
        <v>400</v>
      </c>
      <c r="B403" s="66" t="s">
        <v>392</v>
      </c>
      <c r="C403" s="39" t="s">
        <v>1918</v>
      </c>
      <c r="D403" s="38" t="s">
        <v>1824</v>
      </c>
      <c r="E403" s="40">
        <f t="shared" si="8"/>
        <v>1</v>
      </c>
      <c r="F403" s="74">
        <f>IF(B403="東京･関東",IFERROR(SUMIFS(東北!$E$4:$E$1007,東北!$B$4:$B$1007,B403,東北!$D$4:$D$1007,D403)+SUMIFS(中･北!$E$4:$E$1149,中･北!$B$4:$B$1149,B403,中･北!$D$4:$D$1149,D403)+SUMIFS(九･沖!$E$4:$E$1004,九･沖!$B$4:$B$1004,B403,九･沖!$D$4:$D$1004,D403),""),"")</f>
        <v>0</v>
      </c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>
        <v>1</v>
      </c>
      <c r="BS403" s="40"/>
      <c r="BT403" s="40"/>
      <c r="BU403" s="40"/>
      <c r="BV403" s="40"/>
      <c r="BW403" s="40"/>
      <c r="BX403" s="40"/>
      <c r="BY403" s="40"/>
      <c r="BZ403" s="40"/>
      <c r="CA403" s="40"/>
      <c r="CB403" s="46"/>
      <c r="CC403" s="46"/>
      <c r="CD403" s="40"/>
      <c r="CE403" s="40"/>
      <c r="CF403" s="40"/>
      <c r="CG403" s="40"/>
      <c r="CH403" s="40"/>
      <c r="CI403" s="47"/>
      <c r="CJ403" s="47"/>
      <c r="CK403" s="48"/>
    </row>
    <row r="404" spans="1:89">
      <c r="A404" s="61">
        <v>401</v>
      </c>
      <c r="B404" s="66" t="s">
        <v>392</v>
      </c>
      <c r="C404" s="41" t="s">
        <v>1918</v>
      </c>
      <c r="D404" s="42" t="s">
        <v>1825</v>
      </c>
      <c r="E404" s="37">
        <f t="shared" si="8"/>
        <v>1</v>
      </c>
      <c r="F404" s="73">
        <f>IF(B404="東京･関東",IFERROR(SUMIFS(東北!$E$4:$E$1007,東北!$B$4:$B$1007,B404,東北!$D$4:$D$1007,D404)+SUMIFS(中･北!$E$4:$E$1149,中･北!$B$4:$B$1149,B404,中･北!$D$4:$D$1149,D404)+SUMIFS(九･沖!$E$4:$E$1004,九･沖!$B$4:$B$1004,B404,九･沖!$D$4:$D$1004,D404),""),"")</f>
        <v>0</v>
      </c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>
        <v>1</v>
      </c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43"/>
      <c r="CC404" s="43"/>
      <c r="CD404" s="37"/>
      <c r="CE404" s="37"/>
      <c r="CF404" s="37"/>
      <c r="CG404" s="37"/>
      <c r="CH404" s="37"/>
      <c r="CI404" s="44"/>
      <c r="CJ404" s="44"/>
      <c r="CK404" s="45"/>
    </row>
    <row r="405" spans="1:89">
      <c r="A405" s="61">
        <v>402</v>
      </c>
      <c r="B405" s="66" t="s">
        <v>392</v>
      </c>
      <c r="C405" s="39" t="s">
        <v>1918</v>
      </c>
      <c r="D405" s="38" t="s">
        <v>1826</v>
      </c>
      <c r="E405" s="40">
        <f t="shared" si="8"/>
        <v>1</v>
      </c>
      <c r="F405" s="74">
        <f>IF(B405="東京･関東",IFERROR(SUMIFS(東北!$E$4:$E$1007,東北!$B$4:$B$1007,B405,東北!$D$4:$D$1007,D405)+SUMIFS(中･北!$E$4:$E$1149,中･北!$B$4:$B$1149,B405,中･北!$D$4:$D$1149,D405)+SUMIFS(九･沖!$E$4:$E$1004,九･沖!$B$4:$B$1004,B405,九･沖!$D$4:$D$1004,D405),""),"")</f>
        <v>0</v>
      </c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>
        <v>1</v>
      </c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6"/>
      <c r="CC405" s="46"/>
      <c r="CD405" s="40"/>
      <c r="CE405" s="40"/>
      <c r="CF405" s="40"/>
      <c r="CG405" s="40"/>
      <c r="CH405" s="40"/>
      <c r="CI405" s="47"/>
      <c r="CJ405" s="47"/>
      <c r="CK405" s="48"/>
    </row>
    <row r="406" spans="1:89">
      <c r="A406" s="61">
        <v>403</v>
      </c>
      <c r="B406" s="66" t="s">
        <v>392</v>
      </c>
      <c r="C406" s="41" t="s">
        <v>1918</v>
      </c>
      <c r="D406" s="42" t="s">
        <v>1827</v>
      </c>
      <c r="E406" s="37">
        <f t="shared" si="8"/>
        <v>1</v>
      </c>
      <c r="F406" s="73">
        <f>IF(B406="東京･関東",IFERROR(SUMIFS(東北!$E$4:$E$1007,東北!$B$4:$B$1007,B406,東北!$D$4:$D$1007,D406)+SUMIFS(中･北!$E$4:$E$1149,中･北!$B$4:$B$1149,B406,中･北!$D$4:$D$1149,D406)+SUMIFS(九･沖!$E$4:$E$1004,九･沖!$B$4:$B$1004,B406,九･沖!$D$4:$D$1004,D406),""),"")</f>
        <v>0</v>
      </c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>
        <v>1</v>
      </c>
      <c r="BU406" s="37"/>
      <c r="BV406" s="37"/>
      <c r="BW406" s="37"/>
      <c r="BX406" s="37"/>
      <c r="BY406" s="37"/>
      <c r="BZ406" s="37"/>
      <c r="CA406" s="37"/>
      <c r="CB406" s="43"/>
      <c r="CC406" s="43"/>
      <c r="CD406" s="37"/>
      <c r="CE406" s="37"/>
      <c r="CF406" s="37"/>
      <c r="CG406" s="37"/>
      <c r="CH406" s="37"/>
      <c r="CI406" s="44"/>
      <c r="CJ406" s="44"/>
      <c r="CK406" s="45"/>
    </row>
    <row r="407" spans="1:89">
      <c r="A407" s="61">
        <v>404</v>
      </c>
      <c r="B407" s="66" t="s">
        <v>392</v>
      </c>
      <c r="C407" s="39" t="s">
        <v>1918</v>
      </c>
      <c r="D407" s="38" t="s">
        <v>1828</v>
      </c>
      <c r="E407" s="40">
        <f t="shared" si="8"/>
        <v>1</v>
      </c>
      <c r="F407" s="74">
        <f>IF(B407="東京･関東",IFERROR(SUMIFS(東北!$E$4:$E$1007,東北!$B$4:$B$1007,B407,東北!$D$4:$D$1007,D407)+SUMIFS(中･北!$E$4:$E$1149,中･北!$B$4:$B$1149,B407,中･北!$D$4:$D$1149,D407)+SUMIFS(九･沖!$E$4:$E$1004,九･沖!$B$4:$B$1004,B407,九･沖!$D$4:$D$1004,D407),""),"")</f>
        <v>0</v>
      </c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>
        <v>1</v>
      </c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  <c r="BY407" s="40"/>
      <c r="BZ407" s="40"/>
      <c r="CA407" s="40"/>
      <c r="CB407" s="46"/>
      <c r="CC407" s="46"/>
      <c r="CD407" s="40"/>
      <c r="CE407" s="40"/>
      <c r="CF407" s="40"/>
      <c r="CG407" s="40"/>
      <c r="CH407" s="40"/>
      <c r="CI407" s="47"/>
      <c r="CJ407" s="47"/>
      <c r="CK407" s="48"/>
    </row>
    <row r="408" spans="1:89">
      <c r="A408" s="61">
        <v>405</v>
      </c>
      <c r="B408" s="66" t="s">
        <v>392</v>
      </c>
      <c r="C408" s="41" t="s">
        <v>1918</v>
      </c>
      <c r="D408" s="42" t="s">
        <v>1829</v>
      </c>
      <c r="E408" s="37">
        <f t="shared" si="8"/>
        <v>1</v>
      </c>
      <c r="F408" s="73">
        <f>IF(B408="東京･関東",IFERROR(SUMIFS(東北!$E$4:$E$1007,東北!$B$4:$B$1007,B408,東北!$D$4:$D$1007,D408)+SUMIFS(中･北!$E$4:$E$1149,中･北!$B$4:$B$1149,B408,中･北!$D$4:$D$1149,D408)+SUMIFS(九･沖!$E$4:$E$1004,九･沖!$B$4:$B$1004,B408,九･沖!$D$4:$D$1004,D408),""),"")</f>
        <v>0</v>
      </c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>
        <v>1</v>
      </c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43"/>
      <c r="CC408" s="43"/>
      <c r="CD408" s="37"/>
      <c r="CE408" s="37"/>
      <c r="CF408" s="37"/>
      <c r="CG408" s="37"/>
      <c r="CH408" s="37"/>
      <c r="CI408" s="44"/>
      <c r="CJ408" s="44"/>
      <c r="CK408" s="45"/>
    </row>
    <row r="409" spans="1:89">
      <c r="A409" s="61">
        <v>406</v>
      </c>
      <c r="B409" s="66" t="s">
        <v>392</v>
      </c>
      <c r="C409" s="39" t="s">
        <v>1918</v>
      </c>
      <c r="D409" s="38" t="s">
        <v>320</v>
      </c>
      <c r="E409" s="40">
        <f t="shared" si="8"/>
        <v>1</v>
      </c>
      <c r="F409" s="74">
        <f>IF(B409="東京･関東",IFERROR(SUMIFS(東北!$E$4:$E$1007,東北!$B$4:$B$1007,B409,東北!$D$4:$D$1007,D409)+SUMIFS(中･北!$E$4:$E$1149,中･北!$B$4:$B$1149,B409,中･北!$D$4:$D$1149,D409)+SUMIFS(九･沖!$E$4:$E$1004,九･沖!$B$4:$B$1004,B409,九･沖!$D$4:$D$1004,D409),""),"")</f>
        <v>0</v>
      </c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>
        <v>1</v>
      </c>
      <c r="BW409" s="40"/>
      <c r="BX409" s="40"/>
      <c r="BY409" s="40"/>
      <c r="BZ409" s="40"/>
      <c r="CA409" s="40"/>
      <c r="CB409" s="46"/>
      <c r="CC409" s="46"/>
      <c r="CD409" s="40"/>
      <c r="CE409" s="40"/>
      <c r="CF409" s="40"/>
      <c r="CG409" s="40"/>
      <c r="CH409" s="40"/>
      <c r="CI409" s="47"/>
      <c r="CJ409" s="47"/>
      <c r="CK409" s="48"/>
    </row>
    <row r="410" spans="1:89">
      <c r="A410" s="61">
        <v>407</v>
      </c>
      <c r="B410" s="66" t="s">
        <v>392</v>
      </c>
      <c r="C410" s="41" t="s">
        <v>1918</v>
      </c>
      <c r="D410" s="42" t="s">
        <v>1830</v>
      </c>
      <c r="E410" s="37">
        <f t="shared" si="8"/>
        <v>1</v>
      </c>
      <c r="F410" s="73">
        <f>IF(B410="東京･関東",IFERROR(SUMIFS(東北!$E$4:$E$1007,東北!$B$4:$B$1007,B410,東北!$D$4:$D$1007,D410)+SUMIFS(中･北!$E$4:$E$1149,中･北!$B$4:$B$1149,B410,中･北!$D$4:$D$1149,D410)+SUMIFS(九･沖!$E$4:$E$1004,九･沖!$B$4:$B$1004,B410,九･沖!$D$4:$D$1004,D410),""),"")</f>
        <v>0</v>
      </c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>
        <v>1</v>
      </c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43"/>
      <c r="CC410" s="43"/>
      <c r="CD410" s="37"/>
      <c r="CE410" s="37"/>
      <c r="CF410" s="37"/>
      <c r="CG410" s="37"/>
      <c r="CH410" s="37"/>
      <c r="CI410" s="44"/>
      <c r="CJ410" s="44"/>
      <c r="CK410" s="45"/>
    </row>
    <row r="411" spans="1:89">
      <c r="A411" s="61">
        <v>408</v>
      </c>
      <c r="B411" s="66" t="s">
        <v>392</v>
      </c>
      <c r="C411" s="39" t="s">
        <v>1918</v>
      </c>
      <c r="D411" s="38" t="s">
        <v>1831</v>
      </c>
      <c r="E411" s="40">
        <f t="shared" si="8"/>
        <v>1</v>
      </c>
      <c r="F411" s="74">
        <f>IF(B411="東京･関東",IFERROR(SUMIFS(東北!$E$4:$E$1007,東北!$B$4:$B$1007,B411,東北!$D$4:$D$1007,D411)+SUMIFS(中･北!$E$4:$E$1149,中･北!$B$4:$B$1149,B411,中･北!$D$4:$D$1149,D411)+SUMIFS(九･沖!$E$4:$E$1004,九･沖!$B$4:$B$1004,B411,九･沖!$D$4:$D$1004,D411),""),"")</f>
        <v>0</v>
      </c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6"/>
      <c r="CC411" s="46"/>
      <c r="CD411" s="40"/>
      <c r="CE411" s="40"/>
      <c r="CF411" s="40"/>
      <c r="CG411" s="40">
        <v>1</v>
      </c>
      <c r="CH411" s="40"/>
      <c r="CI411" s="47"/>
      <c r="CJ411" s="47"/>
      <c r="CK411" s="48"/>
    </row>
    <row r="412" spans="1:89">
      <c r="A412" s="61">
        <v>409</v>
      </c>
      <c r="B412" s="66" t="s">
        <v>392</v>
      </c>
      <c r="C412" s="41" t="s">
        <v>1918</v>
      </c>
      <c r="D412" s="42" t="s">
        <v>171</v>
      </c>
      <c r="E412" s="37">
        <f t="shared" si="8"/>
        <v>1</v>
      </c>
      <c r="F412" s="73">
        <f>IF(B412="東京･関東",IFERROR(SUMIFS(東北!$E$4:$E$1007,東北!$B$4:$B$1007,B412,東北!$D$4:$D$1007,D412)+SUMIFS(中･北!$E$4:$E$1149,中･北!$B$4:$B$1149,B412,中･北!$D$4:$D$1149,D412)+SUMIFS(九･沖!$E$4:$E$1004,九･沖!$B$4:$B$1004,B412,九･沖!$D$4:$D$1004,D412),""),"")</f>
        <v>0</v>
      </c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43"/>
      <c r="CC412" s="43">
        <v>1</v>
      </c>
      <c r="CD412" s="37"/>
      <c r="CE412" s="37"/>
      <c r="CF412" s="37"/>
      <c r="CG412" s="37"/>
      <c r="CH412" s="37"/>
      <c r="CI412" s="44"/>
      <c r="CJ412" s="44"/>
      <c r="CK412" s="45"/>
    </row>
    <row r="413" spans="1:89">
      <c r="A413" s="61">
        <v>410</v>
      </c>
      <c r="B413" s="66" t="s">
        <v>392</v>
      </c>
      <c r="C413" s="39" t="s">
        <v>1918</v>
      </c>
      <c r="D413" s="38" t="s">
        <v>194</v>
      </c>
      <c r="E413" s="40">
        <f t="shared" si="8"/>
        <v>1</v>
      </c>
      <c r="F413" s="74">
        <f>IF(B413="東京･関東",IFERROR(SUMIFS(東北!$E$4:$E$1007,東北!$B$4:$B$1007,B413,東北!$D$4:$D$1007,D413)+SUMIFS(中･北!$E$4:$E$1149,中･北!$B$4:$B$1149,B413,中･北!$D$4:$D$1149,D413)+SUMIFS(九･沖!$E$4:$E$1004,九･沖!$B$4:$B$1004,B413,九･沖!$D$4:$D$1004,D413),""),"")</f>
        <v>0</v>
      </c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>
        <v>1</v>
      </c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6"/>
      <c r="CC413" s="46"/>
      <c r="CD413" s="40"/>
      <c r="CE413" s="40"/>
      <c r="CF413" s="40"/>
      <c r="CG413" s="40"/>
      <c r="CH413" s="40"/>
      <c r="CI413" s="47"/>
      <c r="CJ413" s="47"/>
      <c r="CK413" s="48"/>
    </row>
    <row r="414" spans="1:89">
      <c r="A414" s="61">
        <v>411</v>
      </c>
      <c r="B414" s="66" t="s">
        <v>392</v>
      </c>
      <c r="C414" s="41" t="s">
        <v>1918</v>
      </c>
      <c r="D414" s="42" t="s">
        <v>309</v>
      </c>
      <c r="E414" s="37">
        <f t="shared" si="8"/>
        <v>1</v>
      </c>
      <c r="F414" s="73">
        <f>IF(B414="東京･関東",IFERROR(SUMIFS(東北!$E$4:$E$1007,東北!$B$4:$B$1007,B414,東北!$D$4:$D$1007,D414)+SUMIFS(中･北!$E$4:$E$1149,中･北!$B$4:$B$1149,B414,中･北!$D$4:$D$1149,D414)+SUMIFS(九･沖!$E$4:$E$1004,九･沖!$B$4:$B$1004,B414,九･沖!$D$4:$D$1004,D414),""),"")</f>
        <v>0</v>
      </c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>
        <v>1</v>
      </c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43"/>
      <c r="CC414" s="43"/>
      <c r="CD414" s="37"/>
      <c r="CE414" s="37"/>
      <c r="CF414" s="37"/>
      <c r="CG414" s="37"/>
      <c r="CH414" s="37"/>
      <c r="CI414" s="44"/>
      <c r="CJ414" s="44"/>
      <c r="CK414" s="45"/>
    </row>
    <row r="415" spans="1:89">
      <c r="A415" s="61">
        <v>412</v>
      </c>
      <c r="B415" s="66" t="s">
        <v>392</v>
      </c>
      <c r="C415" s="39" t="s">
        <v>1918</v>
      </c>
      <c r="D415" s="38" t="s">
        <v>153</v>
      </c>
      <c r="E415" s="40">
        <f t="shared" si="8"/>
        <v>1</v>
      </c>
      <c r="F415" s="74">
        <f>IF(B415="東京･関東",IFERROR(SUMIFS(東北!$E$4:$E$1007,東北!$B$4:$B$1007,B415,東北!$D$4:$D$1007,D415)+SUMIFS(中･北!$E$4:$E$1149,中･北!$B$4:$B$1149,B415,中･北!$D$4:$D$1149,D415)+SUMIFS(九･沖!$E$4:$E$1004,九･沖!$B$4:$B$1004,B415,九･沖!$D$4:$D$1004,D415),""),"")</f>
        <v>0</v>
      </c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>
        <v>1</v>
      </c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  <c r="CB415" s="46"/>
      <c r="CC415" s="46"/>
      <c r="CD415" s="40"/>
      <c r="CE415" s="40"/>
      <c r="CF415" s="40"/>
      <c r="CG415" s="40"/>
      <c r="CH415" s="40"/>
      <c r="CI415" s="47"/>
      <c r="CJ415" s="47"/>
      <c r="CK415" s="48"/>
    </row>
    <row r="416" spans="1:89">
      <c r="A416" s="61">
        <v>413</v>
      </c>
      <c r="B416" s="66" t="s">
        <v>392</v>
      </c>
      <c r="C416" s="41" t="s">
        <v>1918</v>
      </c>
      <c r="D416" s="42" t="s">
        <v>1832</v>
      </c>
      <c r="E416" s="37">
        <f t="shared" si="8"/>
        <v>1</v>
      </c>
      <c r="F416" s="73">
        <f>IF(B416="東京･関東",IFERROR(SUMIFS(東北!$E$4:$E$1007,東北!$B$4:$B$1007,B416,東北!$D$4:$D$1007,D416)+SUMIFS(中･北!$E$4:$E$1149,中･北!$B$4:$B$1149,B416,中･北!$D$4:$D$1149,D416)+SUMIFS(九･沖!$E$4:$E$1004,九･沖!$B$4:$B$1004,B416,九･沖!$D$4:$D$1004,D416),""),"")</f>
        <v>0</v>
      </c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>
        <v>1</v>
      </c>
      <c r="BS416" s="37"/>
      <c r="BT416" s="37"/>
      <c r="BU416" s="37"/>
      <c r="BV416" s="37"/>
      <c r="BW416" s="37"/>
      <c r="BX416" s="37"/>
      <c r="BY416" s="37"/>
      <c r="BZ416" s="37"/>
      <c r="CA416" s="37"/>
      <c r="CB416" s="43"/>
      <c r="CC416" s="43"/>
      <c r="CD416" s="37"/>
      <c r="CE416" s="37"/>
      <c r="CF416" s="37"/>
      <c r="CG416" s="37"/>
      <c r="CH416" s="37"/>
      <c r="CI416" s="44"/>
      <c r="CJ416" s="44"/>
      <c r="CK416" s="45"/>
    </row>
    <row r="417" spans="1:89">
      <c r="A417" s="61">
        <v>414</v>
      </c>
      <c r="B417" s="66" t="s">
        <v>392</v>
      </c>
      <c r="C417" s="39" t="s">
        <v>1918</v>
      </c>
      <c r="D417" s="38" t="s">
        <v>270</v>
      </c>
      <c r="E417" s="40">
        <f t="shared" si="8"/>
        <v>1</v>
      </c>
      <c r="F417" s="74">
        <f>IF(B417="東京･関東",IFERROR(SUMIFS(東北!$E$4:$E$1007,東北!$B$4:$B$1007,B417,東北!$D$4:$D$1007,D417)+SUMIFS(中･北!$E$4:$E$1149,中･北!$B$4:$B$1149,B417,中･北!$D$4:$D$1149,D417)+SUMIFS(九･沖!$E$4:$E$1004,九･沖!$B$4:$B$1004,B417,九･沖!$D$4:$D$1004,D417),""),"")</f>
        <v>0</v>
      </c>
      <c r="G417" s="40">
        <v>1</v>
      </c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6"/>
      <c r="CC417" s="46"/>
      <c r="CD417" s="40"/>
      <c r="CE417" s="40"/>
      <c r="CF417" s="40"/>
      <c r="CG417" s="40"/>
      <c r="CH417" s="40"/>
      <c r="CI417" s="47"/>
      <c r="CJ417" s="47"/>
      <c r="CK417" s="48"/>
    </row>
    <row r="418" spans="1:89">
      <c r="A418" s="61">
        <v>415</v>
      </c>
      <c r="B418" s="66" t="s">
        <v>392</v>
      </c>
      <c r="C418" s="41" t="s">
        <v>1918</v>
      </c>
      <c r="D418" s="42" t="s">
        <v>1833</v>
      </c>
      <c r="E418" s="37">
        <f t="shared" si="8"/>
        <v>1</v>
      </c>
      <c r="F418" s="73">
        <f>IF(B418="東京･関東",IFERROR(SUMIFS(東北!$E$4:$E$1007,東北!$B$4:$B$1007,B418,東北!$D$4:$D$1007,D418)+SUMIFS(中･北!$E$4:$E$1149,中･北!$B$4:$B$1149,B418,中･北!$D$4:$D$1149,D418)+SUMIFS(九･沖!$E$4:$E$1004,九･沖!$B$4:$B$1004,B418,九･沖!$D$4:$D$1004,D418),""),"")</f>
        <v>0</v>
      </c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>
        <v>1</v>
      </c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43"/>
      <c r="CC418" s="43"/>
      <c r="CD418" s="37"/>
      <c r="CE418" s="37"/>
      <c r="CF418" s="37"/>
      <c r="CG418" s="37"/>
      <c r="CH418" s="37"/>
      <c r="CI418" s="44"/>
      <c r="CJ418" s="44"/>
      <c r="CK418" s="45"/>
    </row>
    <row r="419" spans="1:89">
      <c r="A419" s="61">
        <v>416</v>
      </c>
      <c r="B419" s="66" t="s">
        <v>392</v>
      </c>
      <c r="C419" s="39" t="s">
        <v>1918</v>
      </c>
      <c r="D419" s="38" t="s">
        <v>1834</v>
      </c>
      <c r="E419" s="40">
        <f t="shared" si="8"/>
        <v>1</v>
      </c>
      <c r="F419" s="74">
        <f>IF(B419="東京･関東",IFERROR(SUMIFS(東北!$E$4:$E$1007,東北!$B$4:$B$1007,B419,東北!$D$4:$D$1007,D419)+SUMIFS(中･北!$E$4:$E$1149,中･北!$B$4:$B$1149,B419,中･北!$D$4:$D$1149,D419)+SUMIFS(九･沖!$E$4:$E$1004,九･沖!$B$4:$B$1004,B419,九･沖!$D$4:$D$1004,D419),""),"")</f>
        <v>0</v>
      </c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>
        <v>1</v>
      </c>
      <c r="CA419" s="40"/>
      <c r="CB419" s="46"/>
      <c r="CC419" s="46"/>
      <c r="CD419" s="40"/>
      <c r="CE419" s="40"/>
      <c r="CF419" s="40"/>
      <c r="CG419" s="40"/>
      <c r="CH419" s="40"/>
      <c r="CI419" s="47"/>
      <c r="CJ419" s="47"/>
      <c r="CK419" s="48"/>
    </row>
    <row r="420" spans="1:89">
      <c r="A420" s="61">
        <v>417</v>
      </c>
      <c r="B420" s="66" t="s">
        <v>392</v>
      </c>
      <c r="C420" s="41" t="s">
        <v>1918</v>
      </c>
      <c r="D420" s="42" t="s">
        <v>1835</v>
      </c>
      <c r="E420" s="37">
        <f t="shared" si="8"/>
        <v>1</v>
      </c>
      <c r="F420" s="73">
        <f>IF(B420="東京･関東",IFERROR(SUMIFS(東北!$E$4:$E$1007,東北!$B$4:$B$1007,B420,東北!$D$4:$D$1007,D420)+SUMIFS(中･北!$E$4:$E$1149,中･北!$B$4:$B$1149,B420,中･北!$D$4:$D$1149,D420)+SUMIFS(九･沖!$E$4:$E$1004,九･沖!$B$4:$B$1004,B420,九･沖!$D$4:$D$1004,D420),""),"")</f>
        <v>0</v>
      </c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>
        <v>1</v>
      </c>
      <c r="CA420" s="37"/>
      <c r="CB420" s="43"/>
      <c r="CC420" s="43"/>
      <c r="CD420" s="37"/>
      <c r="CE420" s="37"/>
      <c r="CF420" s="37"/>
      <c r="CG420" s="37"/>
      <c r="CH420" s="37"/>
      <c r="CI420" s="44"/>
      <c r="CJ420" s="44"/>
      <c r="CK420" s="45"/>
    </row>
    <row r="421" spans="1:89">
      <c r="A421" s="61">
        <v>418</v>
      </c>
      <c r="B421" s="66" t="s">
        <v>392</v>
      </c>
      <c r="C421" s="39" t="s">
        <v>1918</v>
      </c>
      <c r="D421" s="38" t="s">
        <v>1836</v>
      </c>
      <c r="E421" s="40">
        <f t="shared" si="8"/>
        <v>1</v>
      </c>
      <c r="F421" s="74">
        <f>IF(B421="東京･関東",IFERROR(SUMIFS(東北!$E$4:$E$1007,東北!$B$4:$B$1007,B421,東北!$D$4:$D$1007,D421)+SUMIFS(中･北!$E$4:$E$1149,中･北!$B$4:$B$1149,B421,中･北!$D$4:$D$1149,D421)+SUMIFS(九･沖!$E$4:$E$1004,九･沖!$B$4:$B$1004,B421,九･沖!$D$4:$D$1004,D421),""),"")</f>
        <v>1</v>
      </c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6"/>
      <c r="CC421" s="46"/>
      <c r="CD421" s="40"/>
      <c r="CE421" s="40"/>
      <c r="CF421" s="40"/>
      <c r="CG421" s="40"/>
      <c r="CH421" s="40"/>
      <c r="CI421" s="47"/>
      <c r="CJ421" s="47"/>
      <c r="CK421" s="48"/>
    </row>
    <row r="422" spans="1:89">
      <c r="A422" s="61">
        <v>419</v>
      </c>
      <c r="B422" s="66" t="s">
        <v>392</v>
      </c>
      <c r="C422" s="41" t="s">
        <v>1918</v>
      </c>
      <c r="D422" s="42" t="s">
        <v>1837</v>
      </c>
      <c r="E422" s="37">
        <f t="shared" si="8"/>
        <v>1</v>
      </c>
      <c r="F422" s="73">
        <f>IF(B422="東京･関東",IFERROR(SUMIFS(東北!$E$4:$E$1007,東北!$B$4:$B$1007,B422,東北!$D$4:$D$1007,D422)+SUMIFS(中･北!$E$4:$E$1149,中･北!$B$4:$B$1149,B422,中･北!$D$4:$D$1149,D422)+SUMIFS(九･沖!$E$4:$E$1004,九･沖!$B$4:$B$1004,B422,九･沖!$D$4:$D$1004,D422),""),"")</f>
        <v>1</v>
      </c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43"/>
      <c r="CC422" s="43"/>
      <c r="CD422" s="37"/>
      <c r="CE422" s="37"/>
      <c r="CF422" s="37"/>
      <c r="CG422" s="37"/>
      <c r="CH422" s="37"/>
      <c r="CI422" s="44"/>
      <c r="CJ422" s="44"/>
      <c r="CK422" s="45"/>
    </row>
    <row r="423" spans="1:89" ht="14.25" thickBot="1">
      <c r="A423" s="61">
        <v>420</v>
      </c>
      <c r="B423" s="67" t="s">
        <v>392</v>
      </c>
      <c r="C423" s="128" t="s">
        <v>1918</v>
      </c>
      <c r="D423" s="164" t="s">
        <v>1838</v>
      </c>
      <c r="E423" s="129">
        <f t="shared" si="8"/>
        <v>1</v>
      </c>
      <c r="F423" s="130">
        <f>IF(B423="東京･関東",IFERROR(SUMIFS(東北!$E$4:$E$1007,東北!$B$4:$B$1007,B423,東北!$D$4:$D$1007,D423)+SUMIFS(中･北!$E$4:$E$1149,中･北!$B$4:$B$1149,B423,中･北!$D$4:$D$1149,D423)+SUMIFS(九･沖!$E$4:$E$1004,九･沖!$B$4:$B$1004,B423,九･沖!$D$4:$D$1004,D423),""),"")</f>
        <v>1</v>
      </c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  <c r="AK423" s="129"/>
      <c r="AL423" s="129"/>
      <c r="AM423" s="129"/>
      <c r="AN423" s="129"/>
      <c r="AO423" s="129"/>
      <c r="AP423" s="129"/>
      <c r="AQ423" s="129"/>
      <c r="AR423" s="129"/>
      <c r="AS423" s="129"/>
      <c r="AT423" s="129"/>
      <c r="AU423" s="129"/>
      <c r="AV423" s="129"/>
      <c r="AW423" s="129"/>
      <c r="AX423" s="129"/>
      <c r="AY423" s="129"/>
      <c r="AZ423" s="129"/>
      <c r="BA423" s="129"/>
      <c r="BB423" s="129"/>
      <c r="BC423" s="129"/>
      <c r="BD423" s="129"/>
      <c r="BE423" s="129"/>
      <c r="BF423" s="129"/>
      <c r="BG423" s="129"/>
      <c r="BH423" s="129"/>
      <c r="BI423" s="129"/>
      <c r="BJ423" s="129"/>
      <c r="BK423" s="129"/>
      <c r="BL423" s="129"/>
      <c r="BM423" s="129"/>
      <c r="BN423" s="129"/>
      <c r="BO423" s="129"/>
      <c r="BP423" s="129"/>
      <c r="BQ423" s="129"/>
      <c r="BR423" s="129"/>
      <c r="BS423" s="129"/>
      <c r="BT423" s="129"/>
      <c r="BU423" s="129"/>
      <c r="BV423" s="129"/>
      <c r="BW423" s="129"/>
      <c r="BX423" s="129"/>
      <c r="BY423" s="129"/>
      <c r="BZ423" s="129"/>
      <c r="CA423" s="129"/>
      <c r="CB423" s="235"/>
      <c r="CC423" s="235"/>
      <c r="CD423" s="129"/>
      <c r="CE423" s="129"/>
      <c r="CF423" s="129"/>
      <c r="CG423" s="129"/>
      <c r="CH423" s="129"/>
      <c r="CI423" s="236"/>
      <c r="CJ423" s="236"/>
      <c r="CK423" s="237"/>
    </row>
    <row r="424" spans="1:89">
      <c r="A424" s="61">
        <v>1</v>
      </c>
      <c r="B424" s="65" t="s">
        <v>204</v>
      </c>
      <c r="C424" s="118"/>
      <c r="D424" s="187" t="s">
        <v>272</v>
      </c>
      <c r="E424" s="120">
        <f t="shared" si="8"/>
        <v>22</v>
      </c>
      <c r="F424" s="121" t="str">
        <f>IF(B424="東京･関東",IFERROR(SUMIFS(東北!$E$4:$E$1007,東北!$B$4:$B$1007,B424,東北!$D$4:$D$1007,D424)+SUMIFS(中･北!$E$4:$E$1149,中･北!$B$4:$B$1149,B424,中･北!$D$4:$D$1149,D424)+SUMIFS(九･沖!$E$4:$E$1004,九･沖!$B$4:$B$1004,B424,九･沖!$D$4:$D$1004,D424),""),"")</f>
        <v/>
      </c>
      <c r="G424" s="120"/>
      <c r="H424" s="120">
        <v>5</v>
      </c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20"/>
      <c r="AV424" s="120">
        <v>7</v>
      </c>
      <c r="AW424" s="120"/>
      <c r="AX424" s="120"/>
      <c r="AY424" s="120"/>
      <c r="AZ424" s="120"/>
      <c r="BA424" s="120"/>
      <c r="BB424" s="120"/>
      <c r="BC424" s="120"/>
      <c r="BD424" s="120"/>
      <c r="BE424" s="120"/>
      <c r="BF424" s="120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20"/>
      <c r="BS424" s="120"/>
      <c r="BT424" s="120"/>
      <c r="BU424" s="120"/>
      <c r="BV424" s="120"/>
      <c r="BW424" s="120"/>
      <c r="BX424" s="120"/>
      <c r="BY424" s="120"/>
      <c r="BZ424" s="120"/>
      <c r="CA424" s="120"/>
      <c r="CB424" s="229"/>
      <c r="CC424" s="229"/>
      <c r="CD424" s="120"/>
      <c r="CE424" s="120"/>
      <c r="CF424" s="120"/>
      <c r="CG424" s="120"/>
      <c r="CH424" s="120"/>
      <c r="CI424" s="230">
        <v>8</v>
      </c>
      <c r="CJ424" s="230">
        <v>2</v>
      </c>
      <c r="CK424" s="231"/>
    </row>
    <row r="425" spans="1:89">
      <c r="A425" s="61">
        <v>2</v>
      </c>
      <c r="B425" s="66" t="s">
        <v>204</v>
      </c>
      <c r="C425" s="39"/>
      <c r="D425" s="38" t="s">
        <v>1839</v>
      </c>
      <c r="E425" s="40">
        <f t="shared" si="8"/>
        <v>18</v>
      </c>
      <c r="F425" s="74" t="str">
        <f>IF(B425="東京･関東",IFERROR(SUMIFS(東北!$E$4:$E$1007,東北!$B$4:$B$1007,B425,東北!$D$4:$D$1007,D425)+SUMIFS(中･北!$E$4:$E$1149,中･北!$B$4:$B$1149,B425,中･北!$D$4:$D$1149,D425)+SUMIFS(九･沖!$E$4:$E$1004,九･沖!$B$4:$B$1004,B425,九･沖!$D$4:$D$1004,D425),""),"")</f>
        <v/>
      </c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>
        <v>2</v>
      </c>
      <c r="AE425" s="40"/>
      <c r="AF425" s="40"/>
      <c r="AG425" s="40"/>
      <c r="AH425" s="40"/>
      <c r="AI425" s="40">
        <v>4</v>
      </c>
      <c r="AJ425" s="40">
        <v>1</v>
      </c>
      <c r="AK425" s="40"/>
      <c r="AL425" s="40"/>
      <c r="AM425" s="40">
        <v>2</v>
      </c>
      <c r="AN425" s="40"/>
      <c r="AO425" s="40"/>
      <c r="AP425" s="40"/>
      <c r="AQ425" s="40">
        <v>4</v>
      </c>
      <c r="AR425" s="40"/>
      <c r="AS425" s="40">
        <v>1</v>
      </c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6"/>
      <c r="CC425" s="46"/>
      <c r="CD425" s="40"/>
      <c r="CE425" s="40"/>
      <c r="CF425" s="40"/>
      <c r="CG425" s="40"/>
      <c r="CH425" s="40"/>
      <c r="CI425" s="47">
        <v>4</v>
      </c>
      <c r="CJ425" s="47"/>
      <c r="CK425" s="48"/>
    </row>
    <row r="426" spans="1:89">
      <c r="A426" s="61">
        <v>3</v>
      </c>
      <c r="B426" s="66" t="s">
        <v>204</v>
      </c>
      <c r="C426" s="41"/>
      <c r="D426" s="42" t="s">
        <v>1840</v>
      </c>
      <c r="E426" s="37">
        <f t="shared" si="8"/>
        <v>16</v>
      </c>
      <c r="F426" s="73" t="str">
        <f>IF(B426="東京･関東",IFERROR(SUMIFS(東北!$E$4:$E$1007,東北!$B$4:$B$1007,B426,東北!$D$4:$D$1007,D426)+SUMIFS(中･北!$E$4:$E$1149,中･北!$B$4:$B$1149,B426,中･北!$D$4:$D$1149,D426)+SUMIFS(九･沖!$E$4:$E$1004,九･沖!$B$4:$B$1004,B426,九･沖!$D$4:$D$1004,D426),""),"")</f>
        <v/>
      </c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>
        <v>2</v>
      </c>
      <c r="AF426" s="37"/>
      <c r="AG426" s="37">
        <v>2</v>
      </c>
      <c r="AH426" s="37"/>
      <c r="AI426" s="37">
        <v>2</v>
      </c>
      <c r="AJ426" s="37"/>
      <c r="AK426" s="37"/>
      <c r="AL426" s="37"/>
      <c r="AM426" s="37"/>
      <c r="AN426" s="37"/>
      <c r="AO426" s="37"/>
      <c r="AP426" s="37"/>
      <c r="AQ426" s="37">
        <v>3</v>
      </c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>
        <v>1</v>
      </c>
      <c r="BI426" s="37"/>
      <c r="BJ426" s="37"/>
      <c r="BK426" s="37"/>
      <c r="BL426" s="37"/>
      <c r="BM426" s="37"/>
      <c r="BN426" s="37"/>
      <c r="BO426" s="37"/>
      <c r="BP426" s="37"/>
      <c r="BQ426" s="37"/>
      <c r="BR426" s="37">
        <v>1</v>
      </c>
      <c r="BS426" s="37">
        <v>1</v>
      </c>
      <c r="BT426" s="37"/>
      <c r="BU426" s="37"/>
      <c r="BV426" s="37"/>
      <c r="BW426" s="37"/>
      <c r="BX426" s="37"/>
      <c r="BY426" s="37"/>
      <c r="BZ426" s="37"/>
      <c r="CA426" s="37"/>
      <c r="CB426" s="43"/>
      <c r="CC426" s="43">
        <v>1</v>
      </c>
      <c r="CD426" s="37"/>
      <c r="CE426" s="37">
        <v>1</v>
      </c>
      <c r="CF426" s="37"/>
      <c r="CG426" s="37"/>
      <c r="CH426" s="37">
        <v>2</v>
      </c>
      <c r="CI426" s="44"/>
      <c r="CJ426" s="44"/>
      <c r="CK426" s="45"/>
    </row>
    <row r="427" spans="1:89">
      <c r="A427" s="61">
        <v>4</v>
      </c>
      <c r="B427" s="66" t="s">
        <v>204</v>
      </c>
      <c r="C427" s="39"/>
      <c r="D427" s="38" t="s">
        <v>1841</v>
      </c>
      <c r="E427" s="40">
        <f t="shared" si="8"/>
        <v>14</v>
      </c>
      <c r="F427" s="74" t="str">
        <f>IF(B427="東京･関東",IFERROR(SUMIFS(東北!$E$4:$E$1007,東北!$B$4:$B$1007,B427,東北!$D$4:$D$1007,D427)+SUMIFS(中･北!$E$4:$E$1149,中･北!$B$4:$B$1149,B427,中･北!$D$4:$D$1149,D427)+SUMIFS(九･沖!$E$4:$E$1004,九･沖!$B$4:$B$1004,B427,九･沖!$D$4:$D$1004,D427),""),"")</f>
        <v/>
      </c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6"/>
      <c r="CC427" s="46"/>
      <c r="CD427" s="40"/>
      <c r="CE427" s="40"/>
      <c r="CF427" s="40"/>
      <c r="CG427" s="40"/>
      <c r="CH427" s="40"/>
      <c r="CI427" s="47"/>
      <c r="CJ427" s="47">
        <v>14</v>
      </c>
      <c r="CK427" s="48"/>
    </row>
    <row r="428" spans="1:89">
      <c r="A428" s="61">
        <v>5</v>
      </c>
      <c r="B428" s="66" t="s">
        <v>204</v>
      </c>
      <c r="C428" s="41"/>
      <c r="D428" s="42" t="s">
        <v>1842</v>
      </c>
      <c r="E428" s="37">
        <f t="shared" si="8"/>
        <v>10</v>
      </c>
      <c r="F428" s="73" t="str">
        <f>IF(B428="東京･関東",IFERROR(SUMIFS(東北!$E$4:$E$1007,東北!$B$4:$B$1007,B428,東北!$D$4:$D$1007,D428)+SUMIFS(中･北!$E$4:$E$1149,中･北!$B$4:$B$1149,B428,中･北!$D$4:$D$1149,D428)+SUMIFS(九･沖!$E$4:$E$1004,九･沖!$B$4:$B$1004,B428,九･沖!$D$4:$D$1004,D428),""),"")</f>
        <v/>
      </c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>
        <v>1</v>
      </c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>
        <v>1</v>
      </c>
      <c r="BT428" s="37"/>
      <c r="BU428" s="37"/>
      <c r="BV428" s="37"/>
      <c r="BW428" s="37"/>
      <c r="BX428" s="37"/>
      <c r="BY428" s="37"/>
      <c r="BZ428" s="37"/>
      <c r="CA428" s="37"/>
      <c r="CB428" s="43"/>
      <c r="CC428" s="43"/>
      <c r="CD428" s="37"/>
      <c r="CE428" s="37"/>
      <c r="CF428" s="37"/>
      <c r="CG428" s="37"/>
      <c r="CH428" s="37">
        <v>2</v>
      </c>
      <c r="CI428" s="44">
        <v>2</v>
      </c>
      <c r="CJ428" s="44">
        <v>2</v>
      </c>
      <c r="CK428" s="45">
        <v>2</v>
      </c>
    </row>
    <row r="429" spans="1:89">
      <c r="A429" s="61">
        <v>6</v>
      </c>
      <c r="B429" s="66" t="s">
        <v>204</v>
      </c>
      <c r="C429" s="39"/>
      <c r="D429" s="38" t="s">
        <v>1843</v>
      </c>
      <c r="E429" s="40">
        <f t="shared" si="8"/>
        <v>10</v>
      </c>
      <c r="F429" s="74" t="str">
        <f>IF(B429="東京･関東",IFERROR(SUMIFS(東北!$E$4:$E$1007,東北!$B$4:$B$1007,B429,東北!$D$4:$D$1007,D429)+SUMIFS(中･北!$E$4:$E$1149,中･北!$B$4:$B$1149,B429,中･北!$D$4:$D$1149,D429)+SUMIFS(九･沖!$E$4:$E$1004,九･沖!$B$4:$B$1004,B429,九･沖!$D$4:$D$1004,D429),""),"")</f>
        <v/>
      </c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6"/>
      <c r="CC429" s="46"/>
      <c r="CD429" s="40"/>
      <c r="CE429" s="40"/>
      <c r="CF429" s="40"/>
      <c r="CG429" s="40"/>
      <c r="CH429" s="40"/>
      <c r="CI429" s="47">
        <v>10</v>
      </c>
      <c r="CJ429" s="47"/>
      <c r="CK429" s="48"/>
    </row>
    <row r="430" spans="1:89">
      <c r="A430" s="61">
        <v>7</v>
      </c>
      <c r="B430" s="66" t="s">
        <v>204</v>
      </c>
      <c r="C430" s="41"/>
      <c r="D430" s="42" t="s">
        <v>1844</v>
      </c>
      <c r="E430" s="37">
        <f t="shared" si="8"/>
        <v>8</v>
      </c>
      <c r="F430" s="73" t="str">
        <f>IF(B430="東京･関東",IFERROR(SUMIFS(東北!$E$4:$E$1007,東北!$B$4:$B$1007,B430,東北!$D$4:$D$1007,D430)+SUMIFS(中･北!$E$4:$E$1149,中･北!$B$4:$B$1149,B430,中･北!$D$4:$D$1149,D430)+SUMIFS(九･沖!$E$4:$E$1004,九･沖!$B$4:$B$1004,B430,九･沖!$D$4:$D$1004,D430),""),"")</f>
        <v/>
      </c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43"/>
      <c r="CC430" s="43"/>
      <c r="CD430" s="37"/>
      <c r="CE430" s="37"/>
      <c r="CF430" s="37"/>
      <c r="CG430" s="37"/>
      <c r="CH430" s="37"/>
      <c r="CI430" s="44">
        <v>4</v>
      </c>
      <c r="CJ430" s="44">
        <v>4</v>
      </c>
      <c r="CK430" s="45"/>
    </row>
    <row r="431" spans="1:89">
      <c r="A431" s="61">
        <v>8</v>
      </c>
      <c r="B431" s="66" t="s">
        <v>204</v>
      </c>
      <c r="C431" s="39"/>
      <c r="D431" s="38" t="s">
        <v>1845</v>
      </c>
      <c r="E431" s="40">
        <f t="shared" si="8"/>
        <v>8</v>
      </c>
      <c r="F431" s="74" t="str">
        <f>IF(B431="東京･関東",IFERROR(SUMIFS(東北!$E$4:$E$1007,東北!$B$4:$B$1007,B431,東北!$D$4:$D$1007,D431)+SUMIFS(中･北!$E$4:$E$1149,中･北!$B$4:$B$1149,B431,中･北!$D$4:$D$1149,D431)+SUMIFS(九･沖!$E$4:$E$1004,九･沖!$B$4:$B$1004,B431,九･沖!$D$4:$D$1004,D431),""),"")</f>
        <v/>
      </c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6"/>
      <c r="CC431" s="46"/>
      <c r="CD431" s="40"/>
      <c r="CE431" s="40"/>
      <c r="CF431" s="40"/>
      <c r="CG431" s="40"/>
      <c r="CH431" s="40"/>
      <c r="CI431" s="47"/>
      <c r="CJ431" s="47">
        <v>8</v>
      </c>
      <c r="CK431" s="48"/>
    </row>
    <row r="432" spans="1:89">
      <c r="A432" s="61">
        <v>9</v>
      </c>
      <c r="B432" s="66" t="s">
        <v>204</v>
      </c>
      <c r="C432" s="41"/>
      <c r="D432" s="42" t="s">
        <v>1846</v>
      </c>
      <c r="E432" s="37">
        <f t="shared" si="8"/>
        <v>6</v>
      </c>
      <c r="F432" s="73" t="str">
        <f>IF(B432="東京･関東",IFERROR(SUMIFS(東北!$E$4:$E$1007,東北!$B$4:$B$1007,B432,東北!$D$4:$D$1007,D432)+SUMIFS(中･北!$E$4:$E$1149,中･北!$B$4:$B$1149,B432,中･北!$D$4:$D$1149,D432)+SUMIFS(九･沖!$E$4:$E$1004,九･沖!$B$4:$B$1004,B432,九･沖!$D$4:$D$1004,D432),""),"")</f>
        <v/>
      </c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43"/>
      <c r="CC432" s="43"/>
      <c r="CD432" s="37"/>
      <c r="CE432" s="37"/>
      <c r="CF432" s="37"/>
      <c r="CG432" s="37"/>
      <c r="CH432" s="37">
        <v>2</v>
      </c>
      <c r="CI432" s="44">
        <v>2</v>
      </c>
      <c r="CJ432" s="44">
        <v>2</v>
      </c>
      <c r="CK432" s="45"/>
    </row>
    <row r="433" spans="1:89">
      <c r="A433" s="61">
        <v>10</v>
      </c>
      <c r="B433" s="66" t="s">
        <v>204</v>
      </c>
      <c r="C433" s="39"/>
      <c r="D433" s="38" t="s">
        <v>281</v>
      </c>
      <c r="E433" s="40">
        <f t="shared" si="8"/>
        <v>5</v>
      </c>
      <c r="F433" s="74" t="str">
        <f>IF(B433="東京･関東",IFERROR(SUMIFS(東北!$E$4:$E$1007,東北!$B$4:$B$1007,B433,東北!$D$4:$D$1007,D433)+SUMIFS(中･北!$E$4:$E$1149,中･北!$B$4:$B$1149,B433,中･北!$D$4:$D$1149,D433)+SUMIFS(九･沖!$E$4:$E$1004,九･沖!$B$4:$B$1004,B433,九･沖!$D$4:$D$1004,D433),""),"")</f>
        <v/>
      </c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>
        <v>1</v>
      </c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6"/>
      <c r="CC433" s="46"/>
      <c r="CD433" s="40"/>
      <c r="CE433" s="40"/>
      <c r="CF433" s="40"/>
      <c r="CG433" s="40"/>
      <c r="CH433" s="40"/>
      <c r="CI433" s="47"/>
      <c r="CJ433" s="47">
        <v>2</v>
      </c>
      <c r="CK433" s="48">
        <v>2</v>
      </c>
    </row>
    <row r="434" spans="1:89">
      <c r="A434" s="61">
        <v>11</v>
      </c>
      <c r="B434" s="66" t="s">
        <v>1036</v>
      </c>
      <c r="C434" s="41"/>
      <c r="D434" s="42" t="s">
        <v>1847</v>
      </c>
      <c r="E434" s="37">
        <f t="shared" si="8"/>
        <v>2</v>
      </c>
      <c r="F434" s="73" t="str">
        <f>IF(B434="東京･関東",IFERROR(SUMIFS(東北!$E$4:$E$1007,東北!$B$4:$B$1007,B434,東北!$D$4:$D$1007,D434)+SUMIFS(中･北!$E$4:$E$1149,中･北!$B$4:$B$1149,B434,中･北!$D$4:$D$1149,D434)+SUMIFS(九･沖!$E$4:$E$1004,九･沖!$B$4:$B$1004,B434,九･沖!$D$4:$D$1004,D434),""),"")</f>
        <v/>
      </c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>
        <v>1</v>
      </c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>
        <v>1</v>
      </c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43"/>
      <c r="CC434" s="43"/>
      <c r="CD434" s="37"/>
      <c r="CE434" s="37"/>
      <c r="CF434" s="37"/>
      <c r="CG434" s="37"/>
      <c r="CH434" s="37"/>
      <c r="CI434" s="44"/>
      <c r="CJ434" s="44"/>
      <c r="CK434" s="45"/>
    </row>
    <row r="435" spans="1:89">
      <c r="A435" s="61">
        <v>12</v>
      </c>
      <c r="B435" s="66" t="s">
        <v>9</v>
      </c>
      <c r="C435" s="39"/>
      <c r="D435" s="38" t="s">
        <v>1848</v>
      </c>
      <c r="E435" s="40">
        <f t="shared" si="8"/>
        <v>2</v>
      </c>
      <c r="F435" s="74" t="str">
        <f>IF(B435="東京･関東",IFERROR(SUMIFS(東北!$E$4:$E$1007,東北!$B$4:$B$1007,B435,東北!$D$4:$D$1007,D435)+SUMIFS(中･北!$E$4:$E$1149,中･北!$B$4:$B$1149,B435,中･北!$D$4:$D$1149,D435)+SUMIFS(九･沖!$E$4:$E$1004,九･沖!$B$4:$B$1004,B435,九･沖!$D$4:$D$1004,D435),""),"")</f>
        <v/>
      </c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>
        <v>1</v>
      </c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>
        <v>1</v>
      </c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6"/>
      <c r="CC435" s="46"/>
      <c r="CD435" s="40"/>
      <c r="CE435" s="40"/>
      <c r="CF435" s="40"/>
      <c r="CG435" s="40"/>
      <c r="CH435" s="40"/>
      <c r="CI435" s="47"/>
      <c r="CJ435" s="47"/>
      <c r="CK435" s="48"/>
    </row>
    <row r="436" spans="1:89">
      <c r="A436" s="61">
        <v>13</v>
      </c>
      <c r="B436" s="66" t="s">
        <v>204</v>
      </c>
      <c r="C436" s="41"/>
      <c r="D436" s="42" t="s">
        <v>338</v>
      </c>
      <c r="E436" s="37">
        <f t="shared" si="8"/>
        <v>2</v>
      </c>
      <c r="F436" s="73" t="str">
        <f>IF(B436="東京･関東",IFERROR(SUMIFS(東北!$E$4:$E$1007,東北!$B$4:$B$1007,B436,東北!$D$4:$D$1007,D436)+SUMIFS(中･北!$E$4:$E$1149,中･北!$B$4:$B$1149,B436,中･北!$D$4:$D$1149,D436)+SUMIFS(九･沖!$E$4:$E$1004,九･沖!$B$4:$B$1004,B436,九･沖!$D$4:$D$1004,D436),""),"")</f>
        <v/>
      </c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43"/>
      <c r="CC436" s="43"/>
      <c r="CD436" s="37"/>
      <c r="CE436" s="37"/>
      <c r="CF436" s="37"/>
      <c r="CG436" s="37"/>
      <c r="CH436" s="37">
        <v>2</v>
      </c>
      <c r="CI436" s="44"/>
      <c r="CJ436" s="44"/>
      <c r="CK436" s="45"/>
    </row>
    <row r="437" spans="1:89">
      <c r="A437" s="61">
        <v>14</v>
      </c>
      <c r="B437" s="66" t="s">
        <v>204</v>
      </c>
      <c r="C437" s="39"/>
      <c r="D437" s="38" t="s">
        <v>1849</v>
      </c>
      <c r="E437" s="40">
        <f t="shared" si="8"/>
        <v>2</v>
      </c>
      <c r="F437" s="74" t="str">
        <f>IF(B437="東京･関東",IFERROR(SUMIFS(東北!$E$4:$E$1007,東北!$B$4:$B$1007,B437,東北!$D$4:$D$1007,D437)+SUMIFS(中･北!$E$4:$E$1149,中･北!$B$4:$B$1149,B437,中･北!$D$4:$D$1149,D437)+SUMIFS(九･沖!$E$4:$E$1004,九･沖!$B$4:$B$1004,B437,九･沖!$D$4:$D$1004,D437),""),"")</f>
        <v/>
      </c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6"/>
      <c r="CC437" s="46"/>
      <c r="CD437" s="40"/>
      <c r="CE437" s="40"/>
      <c r="CF437" s="40"/>
      <c r="CG437" s="40"/>
      <c r="CH437" s="40">
        <v>2</v>
      </c>
      <c r="CI437" s="47"/>
      <c r="CJ437" s="47"/>
      <c r="CK437" s="48"/>
    </row>
    <row r="438" spans="1:89">
      <c r="A438" s="61">
        <v>15</v>
      </c>
      <c r="B438" s="66" t="s">
        <v>204</v>
      </c>
      <c r="C438" s="41"/>
      <c r="D438" s="42" t="s">
        <v>1850</v>
      </c>
      <c r="E438" s="37">
        <f t="shared" si="8"/>
        <v>2</v>
      </c>
      <c r="F438" s="73" t="str">
        <f>IF(B438="東京･関東",IFERROR(SUMIFS(東北!$E$4:$E$1007,東北!$B$4:$B$1007,B438,東北!$D$4:$D$1007,D438)+SUMIFS(中･北!$E$4:$E$1149,中･北!$B$4:$B$1149,B438,中･北!$D$4:$D$1149,D438)+SUMIFS(九･沖!$E$4:$E$1004,九･沖!$B$4:$B$1004,B438,九･沖!$D$4:$D$1004,D438),""),"")</f>
        <v/>
      </c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43"/>
      <c r="CC438" s="43"/>
      <c r="CD438" s="37"/>
      <c r="CE438" s="37"/>
      <c r="CF438" s="37"/>
      <c r="CG438" s="37"/>
      <c r="CH438" s="37">
        <v>2</v>
      </c>
      <c r="CI438" s="44"/>
      <c r="CJ438" s="44"/>
      <c r="CK438" s="45"/>
    </row>
    <row r="439" spans="1:89">
      <c r="A439" s="61">
        <v>16</v>
      </c>
      <c r="B439" s="66" t="s">
        <v>204</v>
      </c>
      <c r="C439" s="39"/>
      <c r="D439" s="38" t="s">
        <v>1851</v>
      </c>
      <c r="E439" s="40">
        <f t="shared" si="8"/>
        <v>2</v>
      </c>
      <c r="F439" s="74" t="str">
        <f>IF(B439="東京･関東",IFERROR(SUMIFS(東北!$E$4:$E$1007,東北!$B$4:$B$1007,B439,東北!$D$4:$D$1007,D439)+SUMIFS(中･北!$E$4:$E$1149,中･北!$B$4:$B$1149,B439,中･北!$D$4:$D$1149,D439)+SUMIFS(九･沖!$E$4:$E$1004,九･沖!$B$4:$B$1004,B439,九･沖!$D$4:$D$1004,D439),""),"")</f>
        <v/>
      </c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6"/>
      <c r="CC439" s="46"/>
      <c r="CD439" s="40"/>
      <c r="CE439" s="40"/>
      <c r="CF439" s="40"/>
      <c r="CG439" s="40"/>
      <c r="CH439" s="40">
        <v>2</v>
      </c>
      <c r="CI439" s="47"/>
      <c r="CJ439" s="47"/>
      <c r="CK439" s="48"/>
    </row>
    <row r="440" spans="1:89">
      <c r="A440" s="61">
        <v>17</v>
      </c>
      <c r="B440" s="66" t="s">
        <v>204</v>
      </c>
      <c r="C440" s="41"/>
      <c r="D440" s="42" t="s">
        <v>1852</v>
      </c>
      <c r="E440" s="37">
        <f t="shared" si="8"/>
        <v>2</v>
      </c>
      <c r="F440" s="73" t="str">
        <f>IF(B440="東京･関東",IFERROR(SUMIFS(東北!$E$4:$E$1007,東北!$B$4:$B$1007,B440,東北!$D$4:$D$1007,D440)+SUMIFS(中･北!$E$4:$E$1149,中･北!$B$4:$B$1149,B440,中･北!$D$4:$D$1149,D440)+SUMIFS(九･沖!$E$4:$E$1004,九･沖!$B$4:$B$1004,B440,九･沖!$D$4:$D$1004,D440),""),"")</f>
        <v/>
      </c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43"/>
      <c r="CC440" s="43"/>
      <c r="CD440" s="37"/>
      <c r="CE440" s="37"/>
      <c r="CF440" s="37"/>
      <c r="CG440" s="37"/>
      <c r="CH440" s="37">
        <v>2</v>
      </c>
      <c r="CI440" s="44"/>
      <c r="CJ440" s="44"/>
      <c r="CK440" s="45"/>
    </row>
    <row r="441" spans="1:89">
      <c r="A441" s="61">
        <v>18</v>
      </c>
      <c r="B441" s="66" t="s">
        <v>204</v>
      </c>
      <c r="C441" s="39"/>
      <c r="D441" s="38" t="s">
        <v>1853</v>
      </c>
      <c r="E441" s="40">
        <f t="shared" si="8"/>
        <v>2</v>
      </c>
      <c r="F441" s="74" t="str">
        <f>IF(B441="東京･関東",IFERROR(SUMIFS(東北!$E$4:$E$1007,東北!$B$4:$B$1007,B441,東北!$D$4:$D$1007,D441)+SUMIFS(中･北!$E$4:$E$1149,中･北!$B$4:$B$1149,B441,中･北!$D$4:$D$1149,D441)+SUMIFS(九･沖!$E$4:$E$1004,九･沖!$B$4:$B$1004,B441,九･沖!$D$4:$D$1004,D441),""),"")</f>
        <v/>
      </c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6"/>
      <c r="CC441" s="46"/>
      <c r="CD441" s="40"/>
      <c r="CE441" s="40"/>
      <c r="CF441" s="40"/>
      <c r="CG441" s="40"/>
      <c r="CH441" s="40"/>
      <c r="CI441" s="47">
        <v>2</v>
      </c>
      <c r="CJ441" s="47"/>
      <c r="CK441" s="48"/>
    </row>
    <row r="442" spans="1:89" ht="14.25" thickBot="1">
      <c r="A442" s="61">
        <v>19</v>
      </c>
      <c r="B442" s="67" t="s">
        <v>204</v>
      </c>
      <c r="C442" s="55"/>
      <c r="D442" s="57" t="s">
        <v>287</v>
      </c>
      <c r="E442" s="148">
        <f t="shared" si="8"/>
        <v>1</v>
      </c>
      <c r="F442" s="75" t="str">
        <f>IF(B442="東京･関東",IFERROR(SUMIFS(東北!$E$4:$E$1007,東北!$B$4:$B$1007,B442,東北!$D$4:$D$1007,D442)+SUMIFS(中･北!$E$4:$E$1149,中･北!$B$4:$B$1149,B442,中･北!$D$4:$D$1149,D442)+SUMIFS(九･沖!$E$4:$E$1004,九･沖!$B$4:$B$1004,B442,九･沖!$D$4:$D$1004,D442),""),"")</f>
        <v/>
      </c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>
        <v>1</v>
      </c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  <c r="BQ442" s="148"/>
      <c r="BR442" s="148"/>
      <c r="BS442" s="148"/>
      <c r="BT442" s="148"/>
      <c r="BU442" s="148"/>
      <c r="BV442" s="148"/>
      <c r="BW442" s="148"/>
      <c r="BX442" s="148"/>
      <c r="BY442" s="148"/>
      <c r="BZ442" s="148"/>
      <c r="CA442" s="148"/>
      <c r="CB442" s="232"/>
      <c r="CC442" s="232"/>
      <c r="CD442" s="148"/>
      <c r="CE442" s="148"/>
      <c r="CF442" s="148"/>
      <c r="CG442" s="148"/>
      <c r="CH442" s="148"/>
      <c r="CI442" s="233"/>
      <c r="CJ442" s="233"/>
      <c r="CK442" s="234"/>
    </row>
    <row r="443" spans="1:89">
      <c r="A443" s="61">
        <v>1</v>
      </c>
      <c r="B443" s="65" t="s">
        <v>7</v>
      </c>
      <c r="C443" s="69"/>
      <c r="D443" s="70" t="s">
        <v>1854</v>
      </c>
      <c r="E443" s="161">
        <f t="shared" si="8"/>
        <v>233</v>
      </c>
      <c r="F443" s="72" t="str">
        <f>IF(B443="東京･関東",IFERROR(SUMIFS(東北!$E$4:$E$1007,東北!$B$4:$B$1007,B443,東北!$D$4:$D$1007,D443)+SUMIFS(中･北!$E$4:$E$1149,中･北!$B$4:$B$1149,B443,中･北!$D$4:$D$1149,D443)+SUMIFS(九･沖!$E$4:$E$1004,九･沖!$B$4:$B$1004,B443,九･沖!$D$4:$D$1004,D443),""),"")</f>
        <v/>
      </c>
      <c r="G443" s="161">
        <v>7</v>
      </c>
      <c r="H443" s="161">
        <v>4</v>
      </c>
      <c r="I443" s="161">
        <v>1</v>
      </c>
      <c r="J443" s="161">
        <v>7</v>
      </c>
      <c r="K443" s="161">
        <v>3</v>
      </c>
      <c r="L443" s="161">
        <v>5</v>
      </c>
      <c r="M443" s="161">
        <v>2</v>
      </c>
      <c r="N443" s="161">
        <v>5</v>
      </c>
      <c r="O443" s="161">
        <v>2</v>
      </c>
      <c r="P443" s="161">
        <v>2</v>
      </c>
      <c r="Q443" s="161">
        <v>5</v>
      </c>
      <c r="R443" s="161">
        <v>1</v>
      </c>
      <c r="S443" s="161">
        <v>4</v>
      </c>
      <c r="T443" s="161">
        <v>7</v>
      </c>
      <c r="U443" s="161">
        <v>4</v>
      </c>
      <c r="V443" s="161">
        <v>1</v>
      </c>
      <c r="W443" s="161">
        <v>2</v>
      </c>
      <c r="X443" s="161">
        <v>4</v>
      </c>
      <c r="Y443" s="161">
        <v>3</v>
      </c>
      <c r="Z443" s="161">
        <v>2</v>
      </c>
      <c r="AA443" s="161">
        <v>2</v>
      </c>
      <c r="AB443" s="161">
        <v>4</v>
      </c>
      <c r="AC443" s="161">
        <v>7</v>
      </c>
      <c r="AD443" s="161">
        <v>7</v>
      </c>
      <c r="AE443" s="161">
        <v>3</v>
      </c>
      <c r="AF443" s="161">
        <v>7</v>
      </c>
      <c r="AG443" s="161">
        <v>2</v>
      </c>
      <c r="AH443" s="161">
        <v>5</v>
      </c>
      <c r="AI443" s="161">
        <v>2</v>
      </c>
      <c r="AJ443" s="161">
        <v>3</v>
      </c>
      <c r="AK443" s="161">
        <v>3</v>
      </c>
      <c r="AL443" s="161">
        <v>4</v>
      </c>
      <c r="AM443" s="161">
        <v>4</v>
      </c>
      <c r="AN443" s="161">
        <v>2</v>
      </c>
      <c r="AO443" s="161">
        <v>1</v>
      </c>
      <c r="AP443" s="161">
        <v>1</v>
      </c>
      <c r="AQ443" s="161">
        <v>1</v>
      </c>
      <c r="AR443" s="161">
        <v>7</v>
      </c>
      <c r="AS443" s="161">
        <v>3</v>
      </c>
      <c r="AT443" s="161">
        <v>3</v>
      </c>
      <c r="AU443" s="161"/>
      <c r="AV443" s="161"/>
      <c r="AW443" s="161"/>
      <c r="AX443" s="161"/>
      <c r="AY443" s="161"/>
      <c r="AZ443" s="161">
        <v>1</v>
      </c>
      <c r="BA443" s="161"/>
      <c r="BB443" s="161"/>
      <c r="BC443" s="161"/>
      <c r="BD443" s="161"/>
      <c r="BE443" s="161"/>
      <c r="BF443" s="161"/>
      <c r="BG443" s="161">
        <v>1</v>
      </c>
      <c r="BH443" s="161"/>
      <c r="BI443" s="161">
        <v>1</v>
      </c>
      <c r="BJ443" s="161">
        <v>1</v>
      </c>
      <c r="BK443" s="161">
        <v>5</v>
      </c>
      <c r="BL443" s="161">
        <v>3</v>
      </c>
      <c r="BM443" s="161">
        <v>1</v>
      </c>
      <c r="BN443" s="161"/>
      <c r="BO443" s="161"/>
      <c r="BP443" s="161">
        <v>3</v>
      </c>
      <c r="BQ443" s="161">
        <v>1</v>
      </c>
      <c r="BR443" s="161">
        <v>1</v>
      </c>
      <c r="BS443" s="161">
        <v>1</v>
      </c>
      <c r="BT443" s="161"/>
      <c r="BU443" s="161">
        <v>5</v>
      </c>
      <c r="BV443" s="161">
        <v>1</v>
      </c>
      <c r="BW443" s="161">
        <v>3</v>
      </c>
      <c r="BX443" s="161"/>
      <c r="BY443" s="161">
        <v>1</v>
      </c>
      <c r="BZ443" s="161">
        <v>1</v>
      </c>
      <c r="CA443" s="161">
        <v>1</v>
      </c>
      <c r="CB443" s="242">
        <v>3</v>
      </c>
      <c r="CC443" s="242">
        <v>1</v>
      </c>
      <c r="CD443" s="161">
        <v>7</v>
      </c>
      <c r="CE443" s="161">
        <v>5</v>
      </c>
      <c r="CF443" s="161">
        <v>1</v>
      </c>
      <c r="CG443" s="161">
        <v>1</v>
      </c>
      <c r="CH443" s="161">
        <v>8</v>
      </c>
      <c r="CI443" s="243">
        <v>14</v>
      </c>
      <c r="CJ443" s="243">
        <v>6</v>
      </c>
      <c r="CK443" s="244">
        <v>14</v>
      </c>
    </row>
    <row r="444" spans="1:89">
      <c r="A444" s="61">
        <v>2</v>
      </c>
      <c r="B444" s="66" t="s">
        <v>7</v>
      </c>
      <c r="C444" s="41"/>
      <c r="D444" s="42" t="s">
        <v>1855</v>
      </c>
      <c r="E444" s="37">
        <f t="shared" si="8"/>
        <v>35</v>
      </c>
      <c r="F444" s="73" t="str">
        <f>IF(B444="東京･関東",IFERROR(SUMIFS(東北!$E$4:$E$1007,東北!$B$4:$B$1007,B444,東北!$D$4:$D$1007,D444)+SUMIFS(中･北!$E$4:$E$1149,中･北!$B$4:$B$1149,B444,中･北!$D$4:$D$1149,D444)+SUMIFS(九･沖!$E$4:$E$1004,九･沖!$B$4:$B$1004,B444,九･沖!$D$4:$D$1004,D444),""),"")</f>
        <v/>
      </c>
      <c r="G444" s="37"/>
      <c r="H444" s="37"/>
      <c r="I444" s="37"/>
      <c r="J444" s="37"/>
      <c r="K444" s="37"/>
      <c r="L444" s="37"/>
      <c r="M444" s="37"/>
      <c r="N444" s="37">
        <v>2</v>
      </c>
      <c r="O444" s="37">
        <v>2</v>
      </c>
      <c r="P444" s="37">
        <v>2</v>
      </c>
      <c r="Q444" s="37">
        <v>3</v>
      </c>
      <c r="R444" s="37">
        <v>2</v>
      </c>
      <c r="S444" s="37"/>
      <c r="T444" s="37"/>
      <c r="U444" s="37"/>
      <c r="V444" s="37">
        <v>1</v>
      </c>
      <c r="W444" s="37">
        <v>2</v>
      </c>
      <c r="X444" s="37">
        <v>3</v>
      </c>
      <c r="Y444" s="37">
        <v>1</v>
      </c>
      <c r="Z444" s="37">
        <v>4</v>
      </c>
      <c r="AA444" s="37"/>
      <c r="AB444" s="37"/>
      <c r="AC444" s="37">
        <v>2</v>
      </c>
      <c r="AD444" s="37"/>
      <c r="AE444" s="37">
        <v>1</v>
      </c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43"/>
      <c r="CC444" s="43"/>
      <c r="CD444" s="37"/>
      <c r="CE444" s="37"/>
      <c r="CF444" s="37"/>
      <c r="CG444" s="37"/>
      <c r="CH444" s="37">
        <v>4</v>
      </c>
      <c r="CI444" s="44">
        <v>2</v>
      </c>
      <c r="CJ444" s="44">
        <v>2</v>
      </c>
      <c r="CK444" s="45">
        <v>2</v>
      </c>
    </row>
    <row r="445" spans="1:89">
      <c r="A445" s="61">
        <v>3</v>
      </c>
      <c r="B445" s="66" t="s">
        <v>7</v>
      </c>
      <c r="C445" s="39"/>
      <c r="D445" s="38" t="s">
        <v>1856</v>
      </c>
      <c r="E445" s="40">
        <f t="shared" si="8"/>
        <v>31</v>
      </c>
      <c r="F445" s="74" t="str">
        <f>IF(B445="東京･関東",IFERROR(SUMIFS(東北!$E$4:$E$1007,東北!$B$4:$B$1007,B445,東北!$D$4:$D$1007,D445)+SUMIFS(中･北!$E$4:$E$1149,中･北!$B$4:$B$1149,B445,中･北!$D$4:$D$1149,D445)+SUMIFS(九･沖!$E$4:$E$1004,九･沖!$B$4:$B$1004,B445,九･沖!$D$4:$D$1004,D445),""),"")</f>
        <v/>
      </c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>
        <v>3</v>
      </c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6"/>
      <c r="CC445" s="46"/>
      <c r="CD445" s="40"/>
      <c r="CE445" s="40"/>
      <c r="CF445" s="40"/>
      <c r="CG445" s="40"/>
      <c r="CH445" s="40"/>
      <c r="CI445" s="47">
        <v>8</v>
      </c>
      <c r="CJ445" s="47">
        <v>6</v>
      </c>
      <c r="CK445" s="48">
        <v>14</v>
      </c>
    </row>
    <row r="446" spans="1:89">
      <c r="A446" s="61">
        <v>4</v>
      </c>
      <c r="B446" s="66" t="s">
        <v>7</v>
      </c>
      <c r="C446" s="41"/>
      <c r="D446" s="42" t="s">
        <v>148</v>
      </c>
      <c r="E446" s="37">
        <f t="shared" si="8"/>
        <v>23</v>
      </c>
      <c r="F446" s="73" t="str">
        <f>IF(B446="東京･関東",IFERROR(SUMIFS(東北!$E$4:$E$1007,東北!$B$4:$B$1007,B446,東北!$D$4:$D$1007,D446)+SUMIFS(中･北!$E$4:$E$1149,中･北!$B$4:$B$1149,B446,中･北!$D$4:$D$1149,D446)+SUMIFS(九･沖!$E$4:$E$1004,九･沖!$B$4:$B$1004,B446,九･沖!$D$4:$D$1004,D446),""),"")</f>
        <v/>
      </c>
      <c r="G446" s="37"/>
      <c r="H446" s="37"/>
      <c r="I446" s="37"/>
      <c r="J446" s="37"/>
      <c r="K446" s="37">
        <v>4</v>
      </c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>
        <v>2</v>
      </c>
      <c r="W446" s="37"/>
      <c r="X446" s="37">
        <v>2</v>
      </c>
      <c r="Y446" s="37">
        <v>2</v>
      </c>
      <c r="Z446" s="37"/>
      <c r="AA446" s="37">
        <v>3</v>
      </c>
      <c r="AB446" s="37"/>
      <c r="AC446" s="37"/>
      <c r="AD446" s="37">
        <v>1</v>
      </c>
      <c r="AE446" s="37"/>
      <c r="AF446" s="37"/>
      <c r="AG446" s="37"/>
      <c r="AH446" s="37"/>
      <c r="AI446" s="37"/>
      <c r="AJ446" s="37">
        <v>1</v>
      </c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43"/>
      <c r="CC446" s="43"/>
      <c r="CD446" s="37"/>
      <c r="CE446" s="37"/>
      <c r="CF446" s="37"/>
      <c r="CG446" s="37"/>
      <c r="CH446" s="37">
        <v>4</v>
      </c>
      <c r="CI446" s="44">
        <v>2</v>
      </c>
      <c r="CJ446" s="44"/>
      <c r="CK446" s="45">
        <v>2</v>
      </c>
    </row>
    <row r="447" spans="1:89">
      <c r="A447" s="61">
        <v>5</v>
      </c>
      <c r="B447" s="66" t="s">
        <v>7</v>
      </c>
      <c r="C447" s="39"/>
      <c r="D447" s="38" t="s">
        <v>331</v>
      </c>
      <c r="E447" s="40">
        <f t="shared" si="8"/>
        <v>20</v>
      </c>
      <c r="F447" s="74" t="str">
        <f>IF(B447="東京･関東",IFERROR(SUMIFS(東北!$E$4:$E$1007,東北!$B$4:$B$1007,B447,東北!$D$4:$D$1007,D447)+SUMIFS(中･北!$E$4:$E$1149,中･北!$B$4:$B$1149,B447,中･北!$D$4:$D$1149,D447)+SUMIFS(九･沖!$E$4:$E$1004,九･沖!$B$4:$B$1004,B447,九･沖!$D$4:$D$1004,D447),""),"")</f>
        <v/>
      </c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40"/>
      <c r="CB447" s="46"/>
      <c r="CC447" s="46"/>
      <c r="CD447" s="40"/>
      <c r="CE447" s="40"/>
      <c r="CF447" s="40"/>
      <c r="CG447" s="40"/>
      <c r="CH447" s="40">
        <v>8</v>
      </c>
      <c r="CI447" s="47">
        <v>4</v>
      </c>
      <c r="CJ447" s="47">
        <v>8</v>
      </c>
      <c r="CK447" s="48"/>
    </row>
    <row r="448" spans="1:89">
      <c r="A448" s="61">
        <v>6</v>
      </c>
      <c r="B448" s="66" t="s">
        <v>7</v>
      </c>
      <c r="C448" s="41"/>
      <c r="D448" s="42" t="s">
        <v>1857</v>
      </c>
      <c r="E448" s="37">
        <f t="shared" si="8"/>
        <v>17</v>
      </c>
      <c r="F448" s="73" t="str">
        <f>IF(B448="東京･関東",IFERROR(SUMIFS(東北!$E$4:$E$1007,東北!$B$4:$B$1007,B448,東北!$D$4:$D$1007,D448)+SUMIFS(中･北!$E$4:$E$1149,中･北!$B$4:$B$1149,B448,中･北!$D$4:$D$1149,D448)+SUMIFS(九･沖!$E$4:$E$1004,九･沖!$B$4:$B$1004,B448,九･沖!$D$4:$D$1004,D448),""),"")</f>
        <v/>
      </c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>
        <v>1</v>
      </c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43"/>
      <c r="CC448" s="43"/>
      <c r="CD448" s="37"/>
      <c r="CE448" s="37"/>
      <c r="CF448" s="37"/>
      <c r="CG448" s="37"/>
      <c r="CH448" s="37">
        <v>2</v>
      </c>
      <c r="CI448" s="44"/>
      <c r="CJ448" s="44">
        <v>14</v>
      </c>
      <c r="CK448" s="45"/>
    </row>
    <row r="449" spans="1:89">
      <c r="A449" s="61">
        <v>7</v>
      </c>
      <c r="B449" s="66" t="s">
        <v>7</v>
      </c>
      <c r="C449" s="39"/>
      <c r="D449" s="38" t="s">
        <v>1858</v>
      </c>
      <c r="E449" s="40">
        <f t="shared" si="8"/>
        <v>16</v>
      </c>
      <c r="F449" s="74" t="str">
        <f>IF(B449="東京･関東",IFERROR(SUMIFS(東北!$E$4:$E$1007,東北!$B$4:$B$1007,B449,東北!$D$4:$D$1007,D449)+SUMIFS(中･北!$E$4:$E$1149,中･北!$B$4:$B$1149,B449,中･北!$D$4:$D$1149,D449)+SUMIFS(九･沖!$E$4:$E$1004,九･沖!$B$4:$B$1004,B449,九･沖!$D$4:$D$1004,D449),""),"")</f>
        <v/>
      </c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  <c r="BY449" s="40"/>
      <c r="BZ449" s="40"/>
      <c r="CA449" s="40"/>
      <c r="CB449" s="46"/>
      <c r="CC449" s="46"/>
      <c r="CD449" s="40"/>
      <c r="CE449" s="40"/>
      <c r="CF449" s="40"/>
      <c r="CG449" s="40"/>
      <c r="CH449" s="40">
        <v>4</v>
      </c>
      <c r="CI449" s="47">
        <v>6</v>
      </c>
      <c r="CJ449" s="47">
        <v>2</v>
      </c>
      <c r="CK449" s="48">
        <v>4</v>
      </c>
    </row>
    <row r="450" spans="1:89">
      <c r="A450" s="61">
        <v>8</v>
      </c>
      <c r="B450" s="66" t="s">
        <v>7</v>
      </c>
      <c r="C450" s="41"/>
      <c r="D450" s="42" t="s">
        <v>332</v>
      </c>
      <c r="E450" s="37">
        <f t="shared" si="8"/>
        <v>16</v>
      </c>
      <c r="F450" s="73" t="str">
        <f>IF(B450="東京･関東",IFERROR(SUMIFS(東北!$E$4:$E$1007,東北!$B$4:$B$1007,B450,東北!$D$4:$D$1007,D450)+SUMIFS(中･北!$E$4:$E$1149,中･北!$B$4:$B$1149,B450,中･北!$D$4:$D$1149,D450)+SUMIFS(九･沖!$E$4:$E$1004,九･沖!$B$4:$B$1004,B450,九･沖!$D$4:$D$1004,D450),""),"")</f>
        <v/>
      </c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43"/>
      <c r="CC450" s="43"/>
      <c r="CD450" s="37"/>
      <c r="CE450" s="37"/>
      <c r="CF450" s="37"/>
      <c r="CG450" s="37"/>
      <c r="CH450" s="37">
        <v>2</v>
      </c>
      <c r="CI450" s="44">
        <v>6</v>
      </c>
      <c r="CJ450" s="44">
        <v>4</v>
      </c>
      <c r="CK450" s="45">
        <v>4</v>
      </c>
    </row>
    <row r="451" spans="1:89">
      <c r="A451" s="61">
        <v>9</v>
      </c>
      <c r="B451" s="66" t="s">
        <v>7</v>
      </c>
      <c r="C451" s="39"/>
      <c r="D451" s="38" t="s">
        <v>1859</v>
      </c>
      <c r="E451" s="40">
        <f t="shared" si="8"/>
        <v>16</v>
      </c>
      <c r="F451" s="74" t="str">
        <f>IF(B451="東京･関東",IFERROR(SUMIFS(東北!$E$4:$E$1007,東北!$B$4:$B$1007,B451,東北!$D$4:$D$1007,D451)+SUMIFS(中･北!$E$4:$E$1149,中･北!$B$4:$B$1149,B451,中･北!$D$4:$D$1149,D451)+SUMIFS(九･沖!$E$4:$E$1004,九･沖!$B$4:$B$1004,B451,九･沖!$D$4:$D$1004,D451),""),"")</f>
        <v/>
      </c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>
        <v>4</v>
      </c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6"/>
      <c r="CC451" s="46"/>
      <c r="CD451" s="40"/>
      <c r="CE451" s="40"/>
      <c r="CF451" s="40"/>
      <c r="CG451" s="40"/>
      <c r="CH451" s="40"/>
      <c r="CI451" s="47">
        <v>2</v>
      </c>
      <c r="CJ451" s="47">
        <v>10</v>
      </c>
      <c r="CK451" s="48"/>
    </row>
    <row r="452" spans="1:89">
      <c r="A452" s="61">
        <v>10</v>
      </c>
      <c r="B452" s="66" t="s">
        <v>7</v>
      </c>
      <c r="C452" s="41"/>
      <c r="D452" s="42" t="s">
        <v>335</v>
      </c>
      <c r="E452" s="37">
        <f t="shared" ref="E452:E515" si="9">SUM(F452:CK452)</f>
        <v>16</v>
      </c>
      <c r="F452" s="73" t="str">
        <f>IF(B452="東京･関東",IFERROR(SUMIFS(東北!$E$4:$E$1007,東北!$B$4:$B$1007,B452,東北!$D$4:$D$1007,D452)+SUMIFS(中･北!$E$4:$E$1149,中･北!$B$4:$B$1149,B452,中･北!$D$4:$D$1149,D452)+SUMIFS(九･沖!$E$4:$E$1004,九･沖!$B$4:$B$1004,B452,九･沖!$D$4:$D$1004,D452),""),"")</f>
        <v/>
      </c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43"/>
      <c r="CC452" s="43"/>
      <c r="CD452" s="37"/>
      <c r="CE452" s="37"/>
      <c r="CF452" s="37"/>
      <c r="CG452" s="37"/>
      <c r="CH452" s="37">
        <v>14</v>
      </c>
      <c r="CI452" s="44"/>
      <c r="CJ452" s="44">
        <v>2</v>
      </c>
      <c r="CK452" s="45"/>
    </row>
    <row r="453" spans="1:89">
      <c r="A453" s="61">
        <v>11</v>
      </c>
      <c r="B453" s="66" t="s">
        <v>7</v>
      </c>
      <c r="C453" s="39"/>
      <c r="D453" s="38" t="s">
        <v>1860</v>
      </c>
      <c r="E453" s="40">
        <f t="shared" si="9"/>
        <v>12</v>
      </c>
      <c r="F453" s="74" t="str">
        <f>IF(B453="東京･関東",IFERROR(SUMIFS(東北!$E$4:$E$1007,東北!$B$4:$B$1007,B453,東北!$D$4:$D$1007,D453)+SUMIFS(中･北!$E$4:$E$1149,中･北!$B$4:$B$1149,B453,中･北!$D$4:$D$1149,D453)+SUMIFS(九･沖!$E$4:$E$1004,九･沖!$B$4:$B$1004,B453,九･沖!$D$4:$D$1004,D453),""),"")</f>
        <v/>
      </c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  <c r="BY453" s="40"/>
      <c r="BZ453" s="40"/>
      <c r="CA453" s="40"/>
      <c r="CB453" s="46"/>
      <c r="CC453" s="46"/>
      <c r="CD453" s="40"/>
      <c r="CE453" s="40"/>
      <c r="CF453" s="40"/>
      <c r="CG453" s="40"/>
      <c r="CH453" s="40"/>
      <c r="CI453" s="47">
        <v>4</v>
      </c>
      <c r="CJ453" s="47">
        <v>8</v>
      </c>
      <c r="CK453" s="48"/>
    </row>
    <row r="454" spans="1:89">
      <c r="A454" s="61">
        <v>12</v>
      </c>
      <c r="B454" s="66" t="s">
        <v>7</v>
      </c>
      <c r="C454" s="41"/>
      <c r="D454" s="42" t="s">
        <v>328</v>
      </c>
      <c r="E454" s="37">
        <f t="shared" si="9"/>
        <v>8</v>
      </c>
      <c r="F454" s="73" t="str">
        <f>IF(B454="東京･関東",IFERROR(SUMIFS(東北!$E$4:$E$1007,東北!$B$4:$B$1007,B454,東北!$D$4:$D$1007,D454)+SUMIFS(中･北!$E$4:$E$1149,中･北!$B$4:$B$1149,B454,中･北!$D$4:$D$1149,D454)+SUMIFS(九･沖!$E$4:$E$1004,九･沖!$B$4:$B$1004,B454,九･沖!$D$4:$D$1004,D454),""),"")</f>
        <v/>
      </c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43"/>
      <c r="CC454" s="43"/>
      <c r="CD454" s="37"/>
      <c r="CE454" s="37"/>
      <c r="CF454" s="37"/>
      <c r="CG454" s="37"/>
      <c r="CH454" s="37">
        <v>4</v>
      </c>
      <c r="CI454" s="44">
        <v>2</v>
      </c>
      <c r="CJ454" s="44"/>
      <c r="CK454" s="45">
        <v>2</v>
      </c>
    </row>
    <row r="455" spans="1:89">
      <c r="A455" s="61">
        <v>13</v>
      </c>
      <c r="B455" s="66" t="s">
        <v>7</v>
      </c>
      <c r="C455" s="39"/>
      <c r="D455" s="38" t="s">
        <v>1861</v>
      </c>
      <c r="E455" s="40">
        <f t="shared" si="9"/>
        <v>8</v>
      </c>
      <c r="F455" s="74" t="str">
        <f>IF(B455="東京･関東",IFERROR(SUMIFS(東北!$E$4:$E$1007,東北!$B$4:$B$1007,B455,東北!$D$4:$D$1007,D455)+SUMIFS(中･北!$E$4:$E$1149,中･北!$B$4:$B$1149,B455,中･北!$D$4:$D$1149,D455)+SUMIFS(九･沖!$E$4:$E$1004,九･沖!$B$4:$B$1004,B455,九･沖!$D$4:$D$1004,D455),""),"")</f>
        <v/>
      </c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>
        <v>2</v>
      </c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6"/>
      <c r="CC455" s="46"/>
      <c r="CD455" s="40"/>
      <c r="CE455" s="40"/>
      <c r="CF455" s="40"/>
      <c r="CG455" s="40"/>
      <c r="CH455" s="40"/>
      <c r="CI455" s="47"/>
      <c r="CJ455" s="47">
        <v>2</v>
      </c>
      <c r="CK455" s="48">
        <v>4</v>
      </c>
    </row>
    <row r="456" spans="1:89">
      <c r="A456" s="61">
        <v>14</v>
      </c>
      <c r="B456" s="66" t="s">
        <v>7</v>
      </c>
      <c r="C456" s="41"/>
      <c r="D456" s="42" t="s">
        <v>1862</v>
      </c>
      <c r="E456" s="37">
        <f t="shared" si="9"/>
        <v>6</v>
      </c>
      <c r="F456" s="73" t="str">
        <f>IF(B456="東京･関東",IFERROR(SUMIFS(東北!$E$4:$E$1007,東北!$B$4:$B$1007,B456,東北!$D$4:$D$1007,D456)+SUMIFS(中･北!$E$4:$E$1149,中･北!$B$4:$B$1149,B456,中･北!$D$4:$D$1149,D456)+SUMIFS(九･沖!$E$4:$E$1004,九･沖!$B$4:$B$1004,B456,九･沖!$D$4:$D$1004,D456),""),"")</f>
        <v/>
      </c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43"/>
      <c r="CC456" s="43"/>
      <c r="CD456" s="37"/>
      <c r="CE456" s="37"/>
      <c r="CF456" s="37"/>
      <c r="CG456" s="37"/>
      <c r="CH456" s="37">
        <v>6</v>
      </c>
      <c r="CI456" s="44"/>
      <c r="CJ456" s="44"/>
      <c r="CK456" s="45"/>
    </row>
    <row r="457" spans="1:89">
      <c r="A457" s="61">
        <v>15</v>
      </c>
      <c r="B457" s="66" t="s">
        <v>7</v>
      </c>
      <c r="C457" s="39"/>
      <c r="D457" s="38" t="s">
        <v>283</v>
      </c>
      <c r="E457" s="40">
        <f t="shared" si="9"/>
        <v>6</v>
      </c>
      <c r="F457" s="74" t="str">
        <f>IF(B457="東京･関東",IFERROR(SUMIFS(東北!$E$4:$E$1007,東北!$B$4:$B$1007,B457,東北!$D$4:$D$1007,D457)+SUMIFS(中･北!$E$4:$E$1149,中･北!$B$4:$B$1149,B457,中･北!$D$4:$D$1149,D457)+SUMIFS(九･沖!$E$4:$E$1004,九･沖!$B$4:$B$1004,B457,九･沖!$D$4:$D$1004,D457),""),"")</f>
        <v/>
      </c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>
        <v>4</v>
      </c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6"/>
      <c r="CC457" s="46"/>
      <c r="CD457" s="40"/>
      <c r="CE457" s="40"/>
      <c r="CF457" s="40"/>
      <c r="CG457" s="40"/>
      <c r="CH457" s="40"/>
      <c r="CI457" s="47">
        <v>2</v>
      </c>
      <c r="CJ457" s="47"/>
      <c r="CK457" s="48"/>
    </row>
    <row r="458" spans="1:89">
      <c r="A458" s="61">
        <v>16</v>
      </c>
      <c r="B458" s="66" t="s">
        <v>7</v>
      </c>
      <c r="C458" s="41"/>
      <c r="D458" s="42" t="s">
        <v>329</v>
      </c>
      <c r="E458" s="37">
        <f t="shared" si="9"/>
        <v>6</v>
      </c>
      <c r="F458" s="73" t="str">
        <f>IF(B458="東京･関東",IFERROR(SUMIFS(東北!$E$4:$E$1007,東北!$B$4:$B$1007,B458,東北!$D$4:$D$1007,D458)+SUMIFS(中･北!$E$4:$E$1149,中･北!$B$4:$B$1149,B458,中･北!$D$4:$D$1149,D458)+SUMIFS(九･沖!$E$4:$E$1004,九･沖!$B$4:$B$1004,B458,九･沖!$D$4:$D$1004,D458),""),"")</f>
        <v/>
      </c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43"/>
      <c r="CC458" s="43"/>
      <c r="CD458" s="37"/>
      <c r="CE458" s="37"/>
      <c r="CF458" s="37"/>
      <c r="CG458" s="37"/>
      <c r="CH458" s="37">
        <v>4</v>
      </c>
      <c r="CI458" s="44"/>
      <c r="CJ458" s="44"/>
      <c r="CK458" s="45">
        <v>2</v>
      </c>
    </row>
    <row r="459" spans="1:89">
      <c r="A459" s="61">
        <v>17</v>
      </c>
      <c r="B459" s="66" t="s">
        <v>7</v>
      </c>
      <c r="C459" s="39"/>
      <c r="D459" s="38" t="s">
        <v>1863</v>
      </c>
      <c r="E459" s="40">
        <f t="shared" si="9"/>
        <v>6</v>
      </c>
      <c r="F459" s="74" t="str">
        <f>IF(B459="東京･関東",IFERROR(SUMIFS(東北!$E$4:$E$1007,東北!$B$4:$B$1007,B459,東北!$D$4:$D$1007,D459)+SUMIFS(中･北!$E$4:$E$1149,中･北!$B$4:$B$1149,B459,中･北!$D$4:$D$1149,D459)+SUMIFS(九･沖!$E$4:$E$1004,九･沖!$B$4:$B$1004,B459,九･沖!$D$4:$D$1004,D459),""),"")</f>
        <v/>
      </c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6"/>
      <c r="CC459" s="46"/>
      <c r="CD459" s="40"/>
      <c r="CE459" s="40"/>
      <c r="CF459" s="40"/>
      <c r="CG459" s="40"/>
      <c r="CH459" s="40">
        <v>2</v>
      </c>
      <c r="CI459" s="47">
        <v>2</v>
      </c>
      <c r="CJ459" s="47">
        <v>2</v>
      </c>
      <c r="CK459" s="48"/>
    </row>
    <row r="460" spans="1:89">
      <c r="A460" s="61">
        <v>18</v>
      </c>
      <c r="B460" s="66" t="s">
        <v>7</v>
      </c>
      <c r="C460" s="41"/>
      <c r="D460" s="42" t="s">
        <v>180</v>
      </c>
      <c r="E460" s="37">
        <f t="shared" si="9"/>
        <v>6</v>
      </c>
      <c r="F460" s="73" t="str">
        <f>IF(B460="東京･関東",IFERROR(SUMIFS(東北!$E$4:$E$1007,東北!$B$4:$B$1007,B460,東北!$D$4:$D$1007,D460)+SUMIFS(中･北!$E$4:$E$1149,中･北!$B$4:$B$1149,B460,中･北!$D$4:$D$1149,D460)+SUMIFS(九･沖!$E$4:$E$1004,九･沖!$B$4:$B$1004,B460,九･沖!$D$4:$D$1004,D460),""),"")</f>
        <v/>
      </c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43"/>
      <c r="CC460" s="43"/>
      <c r="CD460" s="37"/>
      <c r="CE460" s="37"/>
      <c r="CF460" s="37"/>
      <c r="CG460" s="37"/>
      <c r="CH460" s="37">
        <v>2</v>
      </c>
      <c r="CI460" s="44">
        <v>2</v>
      </c>
      <c r="CJ460" s="44">
        <v>2</v>
      </c>
      <c r="CK460" s="45"/>
    </row>
    <row r="461" spans="1:89">
      <c r="A461" s="61">
        <v>19</v>
      </c>
      <c r="B461" s="66" t="s">
        <v>7</v>
      </c>
      <c r="C461" s="39"/>
      <c r="D461" s="38" t="s">
        <v>1864</v>
      </c>
      <c r="E461" s="40">
        <f t="shared" si="9"/>
        <v>6</v>
      </c>
      <c r="F461" s="74" t="str">
        <f>IF(B461="東京･関東",IFERROR(SUMIFS(東北!$E$4:$E$1007,東北!$B$4:$B$1007,B461,東北!$D$4:$D$1007,D461)+SUMIFS(中･北!$E$4:$E$1149,中･北!$B$4:$B$1149,B461,中･北!$D$4:$D$1149,D461)+SUMIFS(九･沖!$E$4:$E$1004,九･沖!$B$4:$B$1004,B461,九･沖!$D$4:$D$1004,D461),""),"")</f>
        <v/>
      </c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  <c r="CB461" s="46"/>
      <c r="CC461" s="46"/>
      <c r="CD461" s="40"/>
      <c r="CE461" s="40"/>
      <c r="CF461" s="40"/>
      <c r="CG461" s="40"/>
      <c r="CH461" s="40">
        <v>6</v>
      </c>
      <c r="CI461" s="47"/>
      <c r="CJ461" s="47"/>
      <c r="CK461" s="48"/>
    </row>
    <row r="462" spans="1:89">
      <c r="A462" s="61">
        <v>20</v>
      </c>
      <c r="B462" s="66" t="s">
        <v>7</v>
      </c>
      <c r="C462" s="41"/>
      <c r="D462" s="42" t="s">
        <v>1865</v>
      </c>
      <c r="E462" s="37">
        <f t="shared" si="9"/>
        <v>6</v>
      </c>
      <c r="F462" s="73" t="str">
        <f>IF(B462="東京･関東",IFERROR(SUMIFS(東北!$E$4:$E$1007,東北!$B$4:$B$1007,B462,東北!$D$4:$D$1007,D462)+SUMIFS(中･北!$E$4:$E$1149,中･北!$B$4:$B$1149,B462,中･北!$D$4:$D$1149,D462)+SUMIFS(九･沖!$E$4:$E$1004,九･沖!$B$4:$B$1004,B462,九･沖!$D$4:$D$1004,D462),""),"")</f>
        <v/>
      </c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43"/>
      <c r="CC462" s="43"/>
      <c r="CD462" s="37"/>
      <c r="CE462" s="37"/>
      <c r="CF462" s="37"/>
      <c r="CG462" s="37"/>
      <c r="CH462" s="37">
        <v>2</v>
      </c>
      <c r="CI462" s="44">
        <v>2</v>
      </c>
      <c r="CJ462" s="44">
        <v>2</v>
      </c>
      <c r="CK462" s="45"/>
    </row>
    <row r="463" spans="1:89">
      <c r="A463" s="61">
        <v>21</v>
      </c>
      <c r="B463" s="66" t="s">
        <v>7</v>
      </c>
      <c r="C463" s="39"/>
      <c r="D463" s="38" t="s">
        <v>1866</v>
      </c>
      <c r="E463" s="40">
        <f t="shared" si="9"/>
        <v>6</v>
      </c>
      <c r="F463" s="74" t="str">
        <f>IF(B463="東京･関東",IFERROR(SUMIFS(東北!$E$4:$E$1007,東北!$B$4:$B$1007,B463,東北!$D$4:$D$1007,D463)+SUMIFS(中･北!$E$4:$E$1149,中･北!$B$4:$B$1149,B463,中･北!$D$4:$D$1149,D463)+SUMIFS(九･沖!$E$4:$E$1004,九･沖!$B$4:$B$1004,B463,九･沖!$D$4:$D$1004,D463),""),"")</f>
        <v/>
      </c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40"/>
      <c r="CB463" s="46"/>
      <c r="CC463" s="46"/>
      <c r="CD463" s="40"/>
      <c r="CE463" s="40"/>
      <c r="CF463" s="40"/>
      <c r="CG463" s="40"/>
      <c r="CH463" s="40">
        <v>2</v>
      </c>
      <c r="CI463" s="47">
        <v>2</v>
      </c>
      <c r="CJ463" s="47">
        <v>2</v>
      </c>
      <c r="CK463" s="48"/>
    </row>
    <row r="464" spans="1:89">
      <c r="A464" s="61">
        <v>22</v>
      </c>
      <c r="B464" s="66" t="s">
        <v>7</v>
      </c>
      <c r="C464" s="41"/>
      <c r="D464" s="42" t="s">
        <v>352</v>
      </c>
      <c r="E464" s="37">
        <f t="shared" si="9"/>
        <v>6</v>
      </c>
      <c r="F464" s="73" t="str">
        <f>IF(B464="東京･関東",IFERROR(SUMIFS(東北!$E$4:$E$1007,東北!$B$4:$B$1007,B464,東北!$D$4:$D$1007,D464)+SUMIFS(中･北!$E$4:$E$1149,中･北!$B$4:$B$1149,B464,中･北!$D$4:$D$1149,D464)+SUMIFS(九･沖!$E$4:$E$1004,九･沖!$B$4:$B$1004,B464,九･沖!$D$4:$D$1004,D464),""),"")</f>
        <v/>
      </c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43"/>
      <c r="CC464" s="43"/>
      <c r="CD464" s="37"/>
      <c r="CE464" s="37"/>
      <c r="CF464" s="37"/>
      <c r="CG464" s="37"/>
      <c r="CH464" s="37"/>
      <c r="CI464" s="44">
        <v>2</v>
      </c>
      <c r="CJ464" s="44">
        <v>2</v>
      </c>
      <c r="CK464" s="45">
        <v>2</v>
      </c>
    </row>
    <row r="465" spans="1:89">
      <c r="A465" s="61">
        <v>23</v>
      </c>
      <c r="B465" s="66" t="s">
        <v>7</v>
      </c>
      <c r="C465" s="39"/>
      <c r="D465" s="38" t="s">
        <v>330</v>
      </c>
      <c r="E465" s="40">
        <f t="shared" si="9"/>
        <v>4</v>
      </c>
      <c r="F465" s="74" t="str">
        <f>IF(B465="東京･関東",IFERROR(SUMIFS(東北!$E$4:$E$1007,東北!$B$4:$B$1007,B465,東北!$D$4:$D$1007,D465)+SUMIFS(中･北!$E$4:$E$1149,中･北!$B$4:$B$1149,B465,中･北!$D$4:$D$1149,D465)+SUMIFS(九･沖!$E$4:$E$1004,九･沖!$B$4:$B$1004,B465,九･沖!$D$4:$D$1004,D465),""),"")</f>
        <v/>
      </c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  <c r="BX465" s="40"/>
      <c r="BY465" s="40"/>
      <c r="BZ465" s="40"/>
      <c r="CA465" s="40"/>
      <c r="CB465" s="46"/>
      <c r="CC465" s="46"/>
      <c r="CD465" s="40"/>
      <c r="CE465" s="40"/>
      <c r="CF465" s="40"/>
      <c r="CG465" s="40"/>
      <c r="CH465" s="40">
        <v>2</v>
      </c>
      <c r="CI465" s="47">
        <v>2</v>
      </c>
      <c r="CJ465" s="47"/>
      <c r="CK465" s="48"/>
    </row>
    <row r="466" spans="1:89">
      <c r="A466" s="61">
        <v>24</v>
      </c>
      <c r="B466" s="66" t="s">
        <v>7</v>
      </c>
      <c r="C466" s="41"/>
      <c r="D466" s="42" t="s">
        <v>333</v>
      </c>
      <c r="E466" s="37">
        <f t="shared" si="9"/>
        <v>4</v>
      </c>
      <c r="F466" s="73" t="str">
        <f>IF(B466="東京･関東",IFERROR(SUMIFS(東北!$E$4:$E$1007,東北!$B$4:$B$1007,B466,東北!$D$4:$D$1007,D466)+SUMIFS(中･北!$E$4:$E$1149,中･北!$B$4:$B$1149,B466,中･北!$D$4:$D$1149,D466)+SUMIFS(九･沖!$E$4:$E$1004,九･沖!$B$4:$B$1004,B466,九･沖!$D$4:$D$1004,D466),""),"")</f>
        <v/>
      </c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43"/>
      <c r="CC466" s="43"/>
      <c r="CD466" s="37"/>
      <c r="CE466" s="37"/>
      <c r="CF466" s="37"/>
      <c r="CG466" s="37"/>
      <c r="CH466" s="37"/>
      <c r="CI466" s="44">
        <v>4</v>
      </c>
      <c r="CJ466" s="44"/>
      <c r="CK466" s="45"/>
    </row>
    <row r="467" spans="1:89">
      <c r="A467" s="61">
        <v>25</v>
      </c>
      <c r="B467" s="66" t="s">
        <v>7</v>
      </c>
      <c r="C467" s="39"/>
      <c r="D467" s="38" t="s">
        <v>1867</v>
      </c>
      <c r="E467" s="40">
        <f t="shared" si="9"/>
        <v>4</v>
      </c>
      <c r="F467" s="74" t="str">
        <f>IF(B467="東京･関東",IFERROR(SUMIFS(東北!$E$4:$E$1007,東北!$B$4:$B$1007,B467,東北!$D$4:$D$1007,D467)+SUMIFS(中･北!$E$4:$E$1149,中･北!$B$4:$B$1149,B467,中･北!$D$4:$D$1149,D467)+SUMIFS(九･沖!$E$4:$E$1004,九･沖!$B$4:$B$1004,B467,九･沖!$D$4:$D$1004,D467),""),"")</f>
        <v/>
      </c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  <c r="BY467" s="40"/>
      <c r="BZ467" s="40"/>
      <c r="CA467" s="40"/>
      <c r="CB467" s="46"/>
      <c r="CC467" s="46"/>
      <c r="CD467" s="40"/>
      <c r="CE467" s="40"/>
      <c r="CF467" s="40"/>
      <c r="CG467" s="40"/>
      <c r="CH467" s="40"/>
      <c r="CI467" s="47"/>
      <c r="CJ467" s="47">
        <v>2</v>
      </c>
      <c r="CK467" s="48">
        <v>2</v>
      </c>
    </row>
    <row r="468" spans="1:89">
      <c r="A468" s="61">
        <v>26</v>
      </c>
      <c r="B468" s="66" t="s">
        <v>7</v>
      </c>
      <c r="C468" s="41"/>
      <c r="D468" s="42" t="s">
        <v>1868</v>
      </c>
      <c r="E468" s="37">
        <f t="shared" si="9"/>
        <v>4</v>
      </c>
      <c r="F468" s="73" t="str">
        <f>IF(B468="東京･関東",IFERROR(SUMIFS(東北!$E$4:$E$1007,東北!$B$4:$B$1007,B468,東北!$D$4:$D$1007,D468)+SUMIFS(中･北!$E$4:$E$1149,中･北!$B$4:$B$1149,B468,中･北!$D$4:$D$1149,D468)+SUMIFS(九･沖!$E$4:$E$1004,九･沖!$B$4:$B$1004,B468,九･沖!$D$4:$D$1004,D468),""),"")</f>
        <v/>
      </c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43"/>
      <c r="CC468" s="43"/>
      <c r="CD468" s="37"/>
      <c r="CE468" s="37"/>
      <c r="CF468" s="37"/>
      <c r="CG468" s="37"/>
      <c r="CH468" s="37"/>
      <c r="CI468" s="44">
        <v>2</v>
      </c>
      <c r="CJ468" s="44">
        <v>2</v>
      </c>
      <c r="CK468" s="45"/>
    </row>
    <row r="469" spans="1:89">
      <c r="A469" s="61">
        <v>27</v>
      </c>
      <c r="B469" s="66" t="s">
        <v>7</v>
      </c>
      <c r="C469" s="39"/>
      <c r="D469" s="38" t="s">
        <v>559</v>
      </c>
      <c r="E469" s="40">
        <f t="shared" si="9"/>
        <v>4</v>
      </c>
      <c r="F469" s="74" t="str">
        <f>IF(B469="東京･関東",IFERROR(SUMIFS(東北!$E$4:$E$1007,東北!$B$4:$B$1007,B469,東北!$D$4:$D$1007,D469)+SUMIFS(中･北!$E$4:$E$1149,中･北!$B$4:$B$1149,B469,中･北!$D$4:$D$1149,D469)+SUMIFS(九･沖!$E$4:$E$1004,九･沖!$B$4:$B$1004,B469,九･沖!$D$4:$D$1004,D469),""),"")</f>
        <v/>
      </c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  <c r="BY469" s="40"/>
      <c r="BZ469" s="40"/>
      <c r="CA469" s="40"/>
      <c r="CB469" s="46"/>
      <c r="CC469" s="46"/>
      <c r="CD469" s="40"/>
      <c r="CE469" s="40"/>
      <c r="CF469" s="40"/>
      <c r="CG469" s="40"/>
      <c r="CH469" s="40">
        <v>2</v>
      </c>
      <c r="CI469" s="47">
        <v>2</v>
      </c>
      <c r="CJ469" s="47"/>
      <c r="CK469" s="48"/>
    </row>
    <row r="470" spans="1:89">
      <c r="A470" s="61">
        <v>28</v>
      </c>
      <c r="B470" s="66" t="s">
        <v>7</v>
      </c>
      <c r="C470" s="41"/>
      <c r="D470" s="42" t="s">
        <v>1869</v>
      </c>
      <c r="E470" s="37">
        <f t="shared" si="9"/>
        <v>4</v>
      </c>
      <c r="F470" s="73" t="str">
        <f>IF(B470="東京･関東",IFERROR(SUMIFS(東北!$E$4:$E$1007,東北!$B$4:$B$1007,B470,東北!$D$4:$D$1007,D470)+SUMIFS(中･北!$E$4:$E$1149,中･北!$B$4:$B$1149,B470,中･北!$D$4:$D$1149,D470)+SUMIFS(九･沖!$E$4:$E$1004,九･沖!$B$4:$B$1004,B470,九･沖!$D$4:$D$1004,D470),""),"")</f>
        <v/>
      </c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43"/>
      <c r="CC470" s="43"/>
      <c r="CD470" s="37"/>
      <c r="CE470" s="37"/>
      <c r="CF470" s="37"/>
      <c r="CG470" s="37"/>
      <c r="CH470" s="37">
        <v>2</v>
      </c>
      <c r="CI470" s="44"/>
      <c r="CJ470" s="44">
        <v>2</v>
      </c>
      <c r="CK470" s="45"/>
    </row>
    <row r="471" spans="1:89">
      <c r="A471" s="61">
        <v>29</v>
      </c>
      <c r="B471" s="66" t="s">
        <v>7</v>
      </c>
      <c r="C471" s="39"/>
      <c r="D471" s="38" t="s">
        <v>1870</v>
      </c>
      <c r="E471" s="40">
        <f t="shared" si="9"/>
        <v>4</v>
      </c>
      <c r="F471" s="74" t="str">
        <f>IF(B471="東京･関東",IFERROR(SUMIFS(東北!$E$4:$E$1007,東北!$B$4:$B$1007,B471,東北!$D$4:$D$1007,D471)+SUMIFS(中･北!$E$4:$E$1149,中･北!$B$4:$B$1149,B471,中･北!$D$4:$D$1149,D471)+SUMIFS(九･沖!$E$4:$E$1004,九･沖!$B$4:$B$1004,B471,九･沖!$D$4:$D$1004,D471),""),"")</f>
        <v/>
      </c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  <c r="BX471" s="40"/>
      <c r="BY471" s="40"/>
      <c r="BZ471" s="40"/>
      <c r="CA471" s="40"/>
      <c r="CB471" s="46"/>
      <c r="CC471" s="46"/>
      <c r="CD471" s="40"/>
      <c r="CE471" s="40"/>
      <c r="CF471" s="40"/>
      <c r="CG471" s="40"/>
      <c r="CH471" s="40"/>
      <c r="CI471" s="47"/>
      <c r="CJ471" s="47">
        <v>2</v>
      </c>
      <c r="CK471" s="48">
        <v>2</v>
      </c>
    </row>
    <row r="472" spans="1:89">
      <c r="A472" s="61">
        <v>30</v>
      </c>
      <c r="B472" s="66" t="s">
        <v>7</v>
      </c>
      <c r="C472" s="41"/>
      <c r="D472" s="42" t="s">
        <v>1871</v>
      </c>
      <c r="E472" s="37">
        <f t="shared" si="9"/>
        <v>4</v>
      </c>
      <c r="F472" s="73" t="str">
        <f>IF(B472="東京･関東",IFERROR(SUMIFS(東北!$E$4:$E$1007,東北!$B$4:$B$1007,B472,東北!$D$4:$D$1007,D472)+SUMIFS(中･北!$E$4:$E$1149,中･北!$B$4:$B$1149,B472,中･北!$D$4:$D$1149,D472)+SUMIFS(九･沖!$E$4:$E$1004,九･沖!$B$4:$B$1004,B472,九･沖!$D$4:$D$1004,D472),""),"")</f>
        <v/>
      </c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43"/>
      <c r="CC472" s="43"/>
      <c r="CD472" s="37"/>
      <c r="CE472" s="37"/>
      <c r="CF472" s="37"/>
      <c r="CG472" s="37"/>
      <c r="CH472" s="37">
        <v>2</v>
      </c>
      <c r="CI472" s="44"/>
      <c r="CJ472" s="44"/>
      <c r="CK472" s="45">
        <v>2</v>
      </c>
    </row>
    <row r="473" spans="1:89">
      <c r="A473" s="61">
        <v>31</v>
      </c>
      <c r="B473" s="66" t="s">
        <v>7</v>
      </c>
      <c r="C473" s="39"/>
      <c r="D473" s="38" t="s">
        <v>1872</v>
      </c>
      <c r="E473" s="40">
        <f t="shared" si="9"/>
        <v>4</v>
      </c>
      <c r="F473" s="74" t="str">
        <f>IF(B473="東京･関東",IFERROR(SUMIFS(東北!$E$4:$E$1007,東北!$B$4:$B$1007,B473,東北!$D$4:$D$1007,D473)+SUMIFS(中･北!$E$4:$E$1149,中･北!$B$4:$B$1149,B473,中･北!$D$4:$D$1149,D473)+SUMIFS(九･沖!$E$4:$E$1004,九･沖!$B$4:$B$1004,B473,九･沖!$D$4:$D$1004,D473),""),"")</f>
        <v/>
      </c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  <c r="BX473" s="40"/>
      <c r="BY473" s="40"/>
      <c r="BZ473" s="40"/>
      <c r="CA473" s="40"/>
      <c r="CB473" s="46"/>
      <c r="CC473" s="46"/>
      <c r="CD473" s="40"/>
      <c r="CE473" s="40"/>
      <c r="CF473" s="40"/>
      <c r="CG473" s="40"/>
      <c r="CH473" s="40"/>
      <c r="CI473" s="47">
        <v>4</v>
      </c>
      <c r="CJ473" s="47"/>
      <c r="CK473" s="48"/>
    </row>
    <row r="474" spans="1:89">
      <c r="A474" s="61">
        <v>32</v>
      </c>
      <c r="B474" s="66" t="s">
        <v>7</v>
      </c>
      <c r="C474" s="41"/>
      <c r="D474" s="42" t="s">
        <v>1873</v>
      </c>
      <c r="E474" s="37">
        <f t="shared" si="9"/>
        <v>3</v>
      </c>
      <c r="F474" s="73" t="str">
        <f>IF(B474="東京･関東",IFERROR(SUMIFS(東北!$E$4:$E$1007,東北!$B$4:$B$1007,B474,東北!$D$4:$D$1007,D474)+SUMIFS(中･北!$E$4:$E$1149,中･北!$B$4:$B$1149,B474,中･北!$D$4:$D$1149,D474)+SUMIFS(九･沖!$E$4:$E$1004,九･沖!$B$4:$B$1004,B474,九･沖!$D$4:$D$1004,D474),""),"")</f>
        <v/>
      </c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>
        <v>3</v>
      </c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43"/>
      <c r="CC474" s="43"/>
      <c r="CD474" s="37"/>
      <c r="CE474" s="37"/>
      <c r="CF474" s="37"/>
      <c r="CG474" s="37"/>
      <c r="CH474" s="37"/>
      <c r="CI474" s="44"/>
      <c r="CJ474" s="44"/>
      <c r="CK474" s="45"/>
    </row>
    <row r="475" spans="1:89">
      <c r="A475" s="61">
        <v>33</v>
      </c>
      <c r="B475" s="66" t="s">
        <v>7</v>
      </c>
      <c r="C475" s="39"/>
      <c r="D475" s="38" t="s">
        <v>1874</v>
      </c>
      <c r="E475" s="40">
        <f t="shared" si="9"/>
        <v>2</v>
      </c>
      <c r="F475" s="74" t="str">
        <f>IF(B475="東京･関東",IFERROR(SUMIFS(東北!$E$4:$E$1007,東北!$B$4:$B$1007,B475,東北!$D$4:$D$1007,D475)+SUMIFS(中･北!$E$4:$E$1149,中･北!$B$4:$B$1149,B475,中･北!$D$4:$D$1149,D475)+SUMIFS(九･沖!$E$4:$E$1004,九･沖!$B$4:$B$1004,B475,九･沖!$D$4:$D$1004,D475),""),"")</f>
        <v/>
      </c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  <c r="BX475" s="40"/>
      <c r="BY475" s="40"/>
      <c r="BZ475" s="40"/>
      <c r="CA475" s="40"/>
      <c r="CB475" s="46"/>
      <c r="CC475" s="46"/>
      <c r="CD475" s="40"/>
      <c r="CE475" s="40"/>
      <c r="CF475" s="40"/>
      <c r="CG475" s="40"/>
      <c r="CH475" s="40"/>
      <c r="CI475" s="47"/>
      <c r="CJ475" s="47">
        <v>2</v>
      </c>
      <c r="CK475" s="48"/>
    </row>
    <row r="476" spans="1:89">
      <c r="A476" s="61">
        <v>34</v>
      </c>
      <c r="B476" s="66" t="s">
        <v>7</v>
      </c>
      <c r="C476" s="41"/>
      <c r="D476" s="42" t="s">
        <v>286</v>
      </c>
      <c r="E476" s="37">
        <f t="shared" si="9"/>
        <v>2</v>
      </c>
      <c r="F476" s="73" t="str">
        <f>IF(B476="東京･関東",IFERROR(SUMIFS(東北!$E$4:$E$1007,東北!$B$4:$B$1007,B476,東北!$D$4:$D$1007,D476)+SUMIFS(中･北!$E$4:$E$1149,中･北!$B$4:$B$1149,B476,中･北!$D$4:$D$1149,D476)+SUMIFS(九･沖!$E$4:$E$1004,九･沖!$B$4:$B$1004,B476,九･沖!$D$4:$D$1004,D476),""),"")</f>
        <v/>
      </c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>
        <v>1</v>
      </c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>
        <v>1</v>
      </c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43"/>
      <c r="CC476" s="43"/>
      <c r="CD476" s="37"/>
      <c r="CE476" s="37"/>
      <c r="CF476" s="37"/>
      <c r="CG476" s="37"/>
      <c r="CH476" s="37"/>
      <c r="CI476" s="44"/>
      <c r="CJ476" s="44"/>
      <c r="CK476" s="45"/>
    </row>
    <row r="477" spans="1:89">
      <c r="A477" s="61">
        <v>35</v>
      </c>
      <c r="B477" s="66" t="s">
        <v>7</v>
      </c>
      <c r="C477" s="39"/>
      <c r="D477" s="38" t="s">
        <v>322</v>
      </c>
      <c r="E477" s="40">
        <f t="shared" si="9"/>
        <v>2</v>
      </c>
      <c r="F477" s="74" t="str">
        <f>IF(B477="東京･関東",IFERROR(SUMIFS(東北!$E$4:$E$1007,東北!$B$4:$B$1007,B477,東北!$D$4:$D$1007,D477)+SUMIFS(中･北!$E$4:$E$1149,中･北!$B$4:$B$1149,B477,中･北!$D$4:$D$1149,D477)+SUMIFS(九･沖!$E$4:$E$1004,九･沖!$B$4:$B$1004,B477,九･沖!$D$4:$D$1004,D477),""),"")</f>
        <v/>
      </c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  <c r="CB477" s="46"/>
      <c r="CC477" s="46"/>
      <c r="CD477" s="40"/>
      <c r="CE477" s="40"/>
      <c r="CF477" s="40"/>
      <c r="CG477" s="40"/>
      <c r="CH477" s="40"/>
      <c r="CI477" s="47">
        <v>2</v>
      </c>
      <c r="CJ477" s="47"/>
      <c r="CK477" s="48"/>
    </row>
    <row r="478" spans="1:89">
      <c r="A478" s="61">
        <v>36</v>
      </c>
      <c r="B478" s="66" t="s">
        <v>7</v>
      </c>
      <c r="C478" s="41"/>
      <c r="D478" s="42" t="s">
        <v>1875</v>
      </c>
      <c r="E478" s="37">
        <f t="shared" si="9"/>
        <v>2</v>
      </c>
      <c r="F478" s="73" t="str">
        <f>IF(B478="東京･関東",IFERROR(SUMIFS(東北!$E$4:$E$1007,東北!$B$4:$B$1007,B478,東北!$D$4:$D$1007,D478)+SUMIFS(中･北!$E$4:$E$1149,中･北!$B$4:$B$1149,B478,中･北!$D$4:$D$1149,D478)+SUMIFS(九･沖!$E$4:$E$1004,九･沖!$B$4:$B$1004,B478,九･沖!$D$4:$D$1004,D478),""),"")</f>
        <v/>
      </c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43"/>
      <c r="CC478" s="43"/>
      <c r="CD478" s="37"/>
      <c r="CE478" s="37"/>
      <c r="CF478" s="37"/>
      <c r="CG478" s="37"/>
      <c r="CH478" s="37"/>
      <c r="CI478" s="44"/>
      <c r="CJ478" s="44">
        <v>2</v>
      </c>
      <c r="CK478" s="45"/>
    </row>
    <row r="479" spans="1:89">
      <c r="A479" s="61">
        <v>37</v>
      </c>
      <c r="B479" s="66" t="s">
        <v>7</v>
      </c>
      <c r="C479" s="39"/>
      <c r="D479" s="38" t="s">
        <v>1876</v>
      </c>
      <c r="E479" s="40">
        <f t="shared" si="9"/>
        <v>2</v>
      </c>
      <c r="F479" s="74" t="str">
        <f>IF(B479="東京･関東",IFERROR(SUMIFS(東北!$E$4:$E$1007,東北!$B$4:$B$1007,B479,東北!$D$4:$D$1007,D479)+SUMIFS(中･北!$E$4:$E$1149,中･北!$B$4:$B$1149,B479,中･北!$D$4:$D$1149,D479)+SUMIFS(九･沖!$E$4:$E$1004,九･沖!$B$4:$B$1004,B479,九･沖!$D$4:$D$1004,D479),""),"")</f>
        <v/>
      </c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  <c r="BX479" s="40"/>
      <c r="BY479" s="40"/>
      <c r="BZ479" s="40"/>
      <c r="CA479" s="40"/>
      <c r="CB479" s="46"/>
      <c r="CC479" s="46"/>
      <c r="CD479" s="40"/>
      <c r="CE479" s="40"/>
      <c r="CF479" s="40"/>
      <c r="CG479" s="40"/>
      <c r="CH479" s="40"/>
      <c r="CI479" s="47"/>
      <c r="CJ479" s="47">
        <v>2</v>
      </c>
      <c r="CK479" s="48"/>
    </row>
    <row r="480" spans="1:89">
      <c r="A480" s="61">
        <v>38</v>
      </c>
      <c r="B480" s="66" t="s">
        <v>7</v>
      </c>
      <c r="C480" s="41"/>
      <c r="D480" s="42" t="s">
        <v>1877</v>
      </c>
      <c r="E480" s="37">
        <f t="shared" si="9"/>
        <v>2</v>
      </c>
      <c r="F480" s="73" t="str">
        <f>IF(B480="東京･関東",IFERROR(SUMIFS(東北!$E$4:$E$1007,東北!$B$4:$B$1007,B480,東北!$D$4:$D$1007,D480)+SUMIFS(中･北!$E$4:$E$1149,中･北!$B$4:$B$1149,B480,中･北!$D$4:$D$1149,D480)+SUMIFS(九･沖!$E$4:$E$1004,九･沖!$B$4:$B$1004,B480,九･沖!$D$4:$D$1004,D480),""),"")</f>
        <v/>
      </c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43"/>
      <c r="CC480" s="43"/>
      <c r="CD480" s="37"/>
      <c r="CE480" s="37"/>
      <c r="CF480" s="37"/>
      <c r="CG480" s="37"/>
      <c r="CH480" s="37"/>
      <c r="CI480" s="44">
        <v>2</v>
      </c>
      <c r="CJ480" s="44"/>
      <c r="CK480" s="45"/>
    </row>
    <row r="481" spans="1:89">
      <c r="A481" s="61">
        <v>39</v>
      </c>
      <c r="B481" s="66" t="s">
        <v>7</v>
      </c>
      <c r="C481" s="39"/>
      <c r="D481" s="38" t="s">
        <v>1878</v>
      </c>
      <c r="E481" s="40">
        <f t="shared" si="9"/>
        <v>2</v>
      </c>
      <c r="F481" s="74" t="str">
        <f>IF(B481="東京･関東",IFERROR(SUMIFS(東北!$E$4:$E$1007,東北!$B$4:$B$1007,B481,東北!$D$4:$D$1007,D481)+SUMIFS(中･北!$E$4:$E$1149,中･北!$B$4:$B$1149,B481,中･北!$D$4:$D$1149,D481)+SUMIFS(九･沖!$E$4:$E$1004,九･沖!$B$4:$B$1004,B481,九･沖!$D$4:$D$1004,D481),""),"")</f>
        <v/>
      </c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  <c r="BX481" s="40"/>
      <c r="BY481" s="40"/>
      <c r="BZ481" s="40"/>
      <c r="CA481" s="40"/>
      <c r="CB481" s="46"/>
      <c r="CC481" s="46"/>
      <c r="CD481" s="40"/>
      <c r="CE481" s="40"/>
      <c r="CF481" s="40"/>
      <c r="CG481" s="40"/>
      <c r="CH481" s="40">
        <v>2</v>
      </c>
      <c r="CI481" s="47"/>
      <c r="CJ481" s="47"/>
      <c r="CK481" s="48"/>
    </row>
    <row r="482" spans="1:89">
      <c r="A482" s="61">
        <v>40</v>
      </c>
      <c r="B482" s="66" t="s">
        <v>7</v>
      </c>
      <c r="C482" s="41"/>
      <c r="D482" s="42" t="s">
        <v>1879</v>
      </c>
      <c r="E482" s="37">
        <f t="shared" si="9"/>
        <v>2</v>
      </c>
      <c r="F482" s="73" t="str">
        <f>IF(B482="東京･関東",IFERROR(SUMIFS(東北!$E$4:$E$1007,東北!$B$4:$B$1007,B482,東北!$D$4:$D$1007,D482)+SUMIFS(中･北!$E$4:$E$1149,中･北!$B$4:$B$1149,B482,中･北!$D$4:$D$1149,D482)+SUMIFS(九･沖!$E$4:$E$1004,九･沖!$B$4:$B$1004,B482,九･沖!$D$4:$D$1004,D482),""),"")</f>
        <v/>
      </c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43"/>
      <c r="CC482" s="43"/>
      <c r="CD482" s="37"/>
      <c r="CE482" s="37"/>
      <c r="CF482" s="37"/>
      <c r="CG482" s="37"/>
      <c r="CH482" s="37">
        <v>2</v>
      </c>
      <c r="CI482" s="44"/>
      <c r="CJ482" s="44"/>
      <c r="CK482" s="45"/>
    </row>
    <row r="483" spans="1:89">
      <c r="A483" s="61">
        <v>41</v>
      </c>
      <c r="B483" s="66" t="s">
        <v>7</v>
      </c>
      <c r="C483" s="39"/>
      <c r="D483" s="38" t="s">
        <v>1880</v>
      </c>
      <c r="E483" s="40">
        <f t="shared" si="9"/>
        <v>2</v>
      </c>
      <c r="F483" s="74" t="str">
        <f>IF(B483="東京･関東",IFERROR(SUMIFS(東北!$E$4:$E$1007,東北!$B$4:$B$1007,B483,東北!$D$4:$D$1007,D483)+SUMIFS(中･北!$E$4:$E$1149,中･北!$B$4:$B$1149,B483,中･北!$D$4:$D$1149,D483)+SUMIFS(九･沖!$E$4:$E$1004,九･沖!$B$4:$B$1004,B483,九･沖!$D$4:$D$1004,D483),""),"")</f>
        <v/>
      </c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  <c r="BY483" s="40"/>
      <c r="BZ483" s="40"/>
      <c r="CA483" s="40"/>
      <c r="CB483" s="46"/>
      <c r="CC483" s="46"/>
      <c r="CD483" s="40"/>
      <c r="CE483" s="40"/>
      <c r="CF483" s="40"/>
      <c r="CG483" s="40"/>
      <c r="CH483" s="40">
        <v>2</v>
      </c>
      <c r="CI483" s="47"/>
      <c r="CJ483" s="47"/>
      <c r="CK483" s="48"/>
    </row>
    <row r="484" spans="1:89">
      <c r="A484" s="61">
        <v>42</v>
      </c>
      <c r="B484" s="66" t="s">
        <v>7</v>
      </c>
      <c r="C484" s="41"/>
      <c r="D484" s="42" t="s">
        <v>1881</v>
      </c>
      <c r="E484" s="37">
        <f t="shared" si="9"/>
        <v>2</v>
      </c>
      <c r="F484" s="73" t="str">
        <f>IF(B484="東京･関東",IFERROR(SUMIFS(東北!$E$4:$E$1007,東北!$B$4:$B$1007,B484,東北!$D$4:$D$1007,D484)+SUMIFS(中･北!$E$4:$E$1149,中･北!$B$4:$B$1149,B484,中･北!$D$4:$D$1149,D484)+SUMIFS(九･沖!$E$4:$E$1004,九･沖!$B$4:$B$1004,B484,九･沖!$D$4:$D$1004,D484),""),"")</f>
        <v/>
      </c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43"/>
      <c r="CC484" s="43"/>
      <c r="CD484" s="37"/>
      <c r="CE484" s="37"/>
      <c r="CF484" s="37"/>
      <c r="CG484" s="37"/>
      <c r="CH484" s="37">
        <v>2</v>
      </c>
      <c r="CI484" s="44"/>
      <c r="CJ484" s="44"/>
      <c r="CK484" s="45"/>
    </row>
    <row r="485" spans="1:89">
      <c r="A485" s="61">
        <v>43</v>
      </c>
      <c r="B485" s="66" t="s">
        <v>7</v>
      </c>
      <c r="C485" s="39"/>
      <c r="D485" s="38" t="s">
        <v>1882</v>
      </c>
      <c r="E485" s="40">
        <f t="shared" si="9"/>
        <v>2</v>
      </c>
      <c r="F485" s="74" t="str">
        <f>IF(B485="東京･関東",IFERROR(SUMIFS(東北!$E$4:$E$1007,東北!$B$4:$B$1007,B485,東北!$D$4:$D$1007,D485)+SUMIFS(中･北!$E$4:$E$1149,中･北!$B$4:$B$1149,B485,中･北!$D$4:$D$1149,D485)+SUMIFS(九･沖!$E$4:$E$1004,九･沖!$B$4:$B$1004,B485,九･沖!$D$4:$D$1004,D485),""),"")</f>
        <v/>
      </c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0"/>
      <c r="BQ485" s="40"/>
      <c r="BR485" s="40"/>
      <c r="BS485" s="40"/>
      <c r="BT485" s="40"/>
      <c r="BU485" s="40"/>
      <c r="BV485" s="40"/>
      <c r="BW485" s="40"/>
      <c r="BX485" s="40"/>
      <c r="BY485" s="40"/>
      <c r="BZ485" s="40"/>
      <c r="CA485" s="40"/>
      <c r="CB485" s="46"/>
      <c r="CC485" s="46"/>
      <c r="CD485" s="40"/>
      <c r="CE485" s="40"/>
      <c r="CF485" s="40"/>
      <c r="CG485" s="40"/>
      <c r="CH485" s="40"/>
      <c r="CI485" s="47"/>
      <c r="CJ485" s="47">
        <v>2</v>
      </c>
      <c r="CK485" s="48"/>
    </row>
    <row r="486" spans="1:89">
      <c r="A486" s="61">
        <v>44</v>
      </c>
      <c r="B486" s="66" t="s">
        <v>7</v>
      </c>
      <c r="C486" s="41"/>
      <c r="D486" s="42" t="s">
        <v>1883</v>
      </c>
      <c r="E486" s="37">
        <f t="shared" si="9"/>
        <v>2</v>
      </c>
      <c r="F486" s="73" t="str">
        <f>IF(B486="東京･関東",IFERROR(SUMIFS(東北!$E$4:$E$1007,東北!$B$4:$B$1007,B486,東北!$D$4:$D$1007,D486)+SUMIFS(中･北!$E$4:$E$1149,中･北!$B$4:$B$1149,B486,中･北!$D$4:$D$1149,D486)+SUMIFS(九･沖!$E$4:$E$1004,九･沖!$B$4:$B$1004,B486,九･沖!$D$4:$D$1004,D486),""),"")</f>
        <v/>
      </c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43"/>
      <c r="CC486" s="43"/>
      <c r="CD486" s="37"/>
      <c r="CE486" s="37"/>
      <c r="CF486" s="37"/>
      <c r="CG486" s="37"/>
      <c r="CH486" s="37"/>
      <c r="CI486" s="44"/>
      <c r="CJ486" s="44">
        <v>2</v>
      </c>
      <c r="CK486" s="45"/>
    </row>
    <row r="487" spans="1:89">
      <c r="A487" s="61">
        <v>45</v>
      </c>
      <c r="B487" s="66" t="s">
        <v>7</v>
      </c>
      <c r="C487" s="39"/>
      <c r="D487" s="38" t="s">
        <v>1884</v>
      </c>
      <c r="E487" s="40">
        <f t="shared" si="9"/>
        <v>2</v>
      </c>
      <c r="F487" s="74" t="str">
        <f>IF(B487="東京･関東",IFERROR(SUMIFS(東北!$E$4:$E$1007,東北!$B$4:$B$1007,B487,東北!$D$4:$D$1007,D487)+SUMIFS(中･北!$E$4:$E$1149,中･北!$B$4:$B$1149,B487,中･北!$D$4:$D$1149,D487)+SUMIFS(九･沖!$E$4:$E$1004,九･沖!$B$4:$B$1004,B487,九･沖!$D$4:$D$1004,D487),""),"")</f>
        <v/>
      </c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  <c r="BY487" s="40"/>
      <c r="BZ487" s="40"/>
      <c r="CA487" s="40"/>
      <c r="CB487" s="46"/>
      <c r="CC487" s="46"/>
      <c r="CD487" s="40"/>
      <c r="CE487" s="40"/>
      <c r="CF487" s="40"/>
      <c r="CG487" s="40"/>
      <c r="CH487" s="40">
        <v>2</v>
      </c>
      <c r="CI487" s="47"/>
      <c r="CJ487" s="47"/>
      <c r="CK487" s="48"/>
    </row>
    <row r="488" spans="1:89" ht="14.25" thickBot="1">
      <c r="A488" s="61">
        <v>46</v>
      </c>
      <c r="B488" s="67" t="s">
        <v>7</v>
      </c>
      <c r="C488" s="55"/>
      <c r="D488" s="57" t="s">
        <v>1885</v>
      </c>
      <c r="E488" s="148">
        <f t="shared" si="9"/>
        <v>2</v>
      </c>
      <c r="F488" s="75" t="str">
        <f>IF(B488="東京･関東",IFERROR(SUMIFS(東北!$E$4:$E$1007,東北!$B$4:$B$1007,B488,東北!$D$4:$D$1007,D488)+SUMIFS(中･北!$E$4:$E$1149,中･北!$B$4:$B$1149,B488,中･北!$D$4:$D$1149,D488)+SUMIFS(九･沖!$E$4:$E$1004,九･沖!$B$4:$B$1004,B488,九･沖!$D$4:$D$1004,D488),""),"")</f>
        <v/>
      </c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  <c r="BQ488" s="148"/>
      <c r="BR488" s="148"/>
      <c r="BS488" s="148"/>
      <c r="BT488" s="148"/>
      <c r="BU488" s="148"/>
      <c r="BV488" s="148"/>
      <c r="BW488" s="148"/>
      <c r="BX488" s="148"/>
      <c r="BY488" s="148"/>
      <c r="BZ488" s="148"/>
      <c r="CA488" s="148"/>
      <c r="CB488" s="232"/>
      <c r="CC488" s="232"/>
      <c r="CD488" s="148"/>
      <c r="CE488" s="148"/>
      <c r="CF488" s="148"/>
      <c r="CG488" s="148"/>
      <c r="CH488" s="148"/>
      <c r="CI488" s="233">
        <v>2</v>
      </c>
      <c r="CJ488" s="233"/>
      <c r="CK488" s="234"/>
    </row>
    <row r="489" spans="1:89">
      <c r="A489" s="1">
        <v>1</v>
      </c>
      <c r="B489" s="209" t="s">
        <v>8</v>
      </c>
      <c r="C489" s="131"/>
      <c r="D489" s="245" t="s">
        <v>178</v>
      </c>
      <c r="E489" s="132">
        <f t="shared" si="9"/>
        <v>22</v>
      </c>
      <c r="F489" s="133" t="str">
        <f>IF(B489="東京･関東",IFERROR(SUMIFS(東北!$E$4:$E$1007,東北!$B$4:$B$1007,B489,東北!$D$4:$D$1007,D489)+SUMIFS(中･北!$E$4:$E$1149,中･北!$B$4:$B$1149,B489,中･北!$D$4:$D$1149,D489)+SUMIFS(九･沖!$E$4:$E$1004,九･沖!$B$4:$B$1004,B489,九･沖!$D$4:$D$1004,D489),""),"")</f>
        <v/>
      </c>
      <c r="G489" s="132"/>
      <c r="H489" s="132"/>
      <c r="I489" s="132"/>
      <c r="J489" s="132"/>
      <c r="K489" s="132"/>
      <c r="L489" s="132"/>
      <c r="M489" s="132"/>
      <c r="N489" s="132">
        <v>3</v>
      </c>
      <c r="O489" s="132">
        <v>3</v>
      </c>
      <c r="P489" s="132"/>
      <c r="Q489" s="132"/>
      <c r="R489" s="132"/>
      <c r="S489" s="132"/>
      <c r="T489" s="132"/>
      <c r="U489" s="132">
        <v>1</v>
      </c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2"/>
      <c r="AR489" s="132"/>
      <c r="AS489" s="132"/>
      <c r="AT489" s="132"/>
      <c r="AU489" s="132"/>
      <c r="AV489" s="132"/>
      <c r="AW489" s="132"/>
      <c r="AX489" s="132"/>
      <c r="AY489" s="132"/>
      <c r="AZ489" s="132"/>
      <c r="BA489" s="132"/>
      <c r="BB489" s="132"/>
      <c r="BC489" s="132"/>
      <c r="BD489" s="132"/>
      <c r="BE489" s="132"/>
      <c r="BF489" s="132"/>
      <c r="BG489" s="132"/>
      <c r="BH489" s="132"/>
      <c r="BI489" s="132"/>
      <c r="BJ489" s="132">
        <v>1</v>
      </c>
      <c r="BK489" s="132"/>
      <c r="BL489" s="132"/>
      <c r="BM489" s="132"/>
      <c r="BN489" s="132"/>
      <c r="BO489" s="132"/>
      <c r="BP489" s="132"/>
      <c r="BQ489" s="132"/>
      <c r="BR489" s="132"/>
      <c r="BS489" s="132"/>
      <c r="BT489" s="132"/>
      <c r="BU489" s="132"/>
      <c r="BV489" s="132"/>
      <c r="BW489" s="132"/>
      <c r="BX489" s="132"/>
      <c r="BY489" s="132"/>
      <c r="BZ489" s="132"/>
      <c r="CA489" s="132"/>
      <c r="CB489" s="246"/>
      <c r="CC489" s="246"/>
      <c r="CD489" s="132"/>
      <c r="CE489" s="132"/>
      <c r="CF489" s="132"/>
      <c r="CG489" s="132"/>
      <c r="CH489" s="132">
        <v>6</v>
      </c>
      <c r="CI489" s="247">
        <v>8</v>
      </c>
      <c r="CJ489" s="247"/>
      <c r="CK489" s="248"/>
    </row>
    <row r="490" spans="1:89">
      <c r="A490" s="1">
        <v>2</v>
      </c>
      <c r="B490" s="25" t="s">
        <v>8</v>
      </c>
      <c r="C490" s="41"/>
      <c r="D490" s="42">
        <v>23</v>
      </c>
      <c r="E490" s="37">
        <f t="shared" si="9"/>
        <v>20</v>
      </c>
      <c r="F490" s="73" t="str">
        <f>IF(B490="東京･関東",IFERROR(SUMIFS(東北!$E$4:$E$1007,東北!$B$4:$B$1007,B490,東北!$D$4:$D$1007,D490)+SUMIFS(中･北!$E$4:$E$1149,中･北!$B$4:$B$1149,B490,中･北!$D$4:$D$1149,D490)+SUMIFS(九･沖!$E$4:$E$1004,九･沖!$B$4:$B$1004,B490,九･沖!$D$4:$D$1004,D490),""),"")</f>
        <v/>
      </c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43"/>
      <c r="CC490" s="43"/>
      <c r="CD490" s="37"/>
      <c r="CE490" s="37"/>
      <c r="CF490" s="37"/>
      <c r="CG490" s="37"/>
      <c r="CH490" s="37">
        <v>6</v>
      </c>
      <c r="CI490" s="44">
        <v>8</v>
      </c>
      <c r="CJ490" s="44">
        <v>6</v>
      </c>
      <c r="CK490" s="45"/>
    </row>
    <row r="491" spans="1:89">
      <c r="A491" s="1">
        <v>3</v>
      </c>
      <c r="B491" s="25" t="s">
        <v>8</v>
      </c>
      <c r="C491" s="39"/>
      <c r="D491" s="38" t="s">
        <v>1886</v>
      </c>
      <c r="E491" s="40">
        <f t="shared" si="9"/>
        <v>17</v>
      </c>
      <c r="F491" s="74" t="str">
        <f>IF(B491="東京･関東",IFERROR(SUMIFS(東北!$E$4:$E$1007,東北!$B$4:$B$1007,B491,東北!$D$4:$D$1007,D491)+SUMIFS(中･北!$E$4:$E$1149,中･北!$B$4:$B$1149,B491,中･北!$D$4:$D$1149,D491)+SUMIFS(九･沖!$E$4:$E$1004,九･沖!$B$4:$B$1004,B491,九･沖!$D$4:$D$1004,D491),""),"")</f>
        <v/>
      </c>
      <c r="G491" s="40">
        <v>4</v>
      </c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>
        <v>2</v>
      </c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>
        <v>1</v>
      </c>
      <c r="BO491" s="40"/>
      <c r="BP491" s="40"/>
      <c r="BQ491" s="40"/>
      <c r="BR491" s="40"/>
      <c r="BS491" s="40"/>
      <c r="BT491" s="40"/>
      <c r="BU491" s="40"/>
      <c r="BV491" s="40"/>
      <c r="BW491" s="40"/>
      <c r="BX491" s="40"/>
      <c r="BY491" s="40"/>
      <c r="BZ491" s="40"/>
      <c r="CA491" s="40"/>
      <c r="CB491" s="46"/>
      <c r="CC491" s="46"/>
      <c r="CD491" s="40"/>
      <c r="CE491" s="40"/>
      <c r="CF491" s="40"/>
      <c r="CG491" s="40"/>
      <c r="CH491" s="40">
        <v>6</v>
      </c>
      <c r="CI491" s="47">
        <v>2</v>
      </c>
      <c r="CJ491" s="47">
        <v>2</v>
      </c>
      <c r="CK491" s="48"/>
    </row>
    <row r="492" spans="1:89">
      <c r="A492" s="1">
        <v>4</v>
      </c>
      <c r="B492" s="25" t="s">
        <v>8</v>
      </c>
      <c r="C492" s="41"/>
      <c r="D492" s="42" t="s">
        <v>1887</v>
      </c>
      <c r="E492" s="37">
        <f t="shared" si="9"/>
        <v>16</v>
      </c>
      <c r="F492" s="73" t="str">
        <f>IF(B492="東京･関東",IFERROR(SUMIFS(東北!$E$4:$E$1007,東北!$B$4:$B$1007,B492,東北!$D$4:$D$1007,D492)+SUMIFS(中･北!$E$4:$E$1149,中･北!$B$4:$B$1149,B492,中･北!$D$4:$D$1149,D492)+SUMIFS(九･沖!$E$4:$E$1004,九･沖!$B$4:$B$1004,B492,九･沖!$D$4:$D$1004,D492),""),"")</f>
        <v/>
      </c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43"/>
      <c r="CC492" s="43"/>
      <c r="CD492" s="37"/>
      <c r="CE492" s="37"/>
      <c r="CF492" s="37"/>
      <c r="CG492" s="37"/>
      <c r="CH492" s="37">
        <v>10</v>
      </c>
      <c r="CI492" s="44">
        <v>6</v>
      </c>
      <c r="CJ492" s="44"/>
      <c r="CK492" s="45"/>
    </row>
    <row r="493" spans="1:89">
      <c r="A493" s="1">
        <v>5</v>
      </c>
      <c r="B493" s="25" t="s">
        <v>8</v>
      </c>
      <c r="C493" s="39"/>
      <c r="D493" s="38" t="s">
        <v>1888</v>
      </c>
      <c r="E493" s="40">
        <f t="shared" si="9"/>
        <v>16</v>
      </c>
      <c r="F493" s="74" t="str">
        <f>IF(B493="東京･関東",IFERROR(SUMIFS(東北!$E$4:$E$1007,東北!$B$4:$B$1007,B493,東北!$D$4:$D$1007,D493)+SUMIFS(中･北!$E$4:$E$1149,中･北!$B$4:$B$1149,B493,中･北!$D$4:$D$1149,D493)+SUMIFS(九･沖!$E$4:$E$1004,九･沖!$B$4:$B$1004,B493,九･沖!$D$4:$D$1004,D493),""),"")</f>
        <v/>
      </c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  <c r="BX493" s="40"/>
      <c r="BY493" s="40"/>
      <c r="BZ493" s="40"/>
      <c r="CA493" s="40"/>
      <c r="CB493" s="46"/>
      <c r="CC493" s="46"/>
      <c r="CD493" s="40"/>
      <c r="CE493" s="40"/>
      <c r="CF493" s="40"/>
      <c r="CG493" s="40"/>
      <c r="CH493" s="40">
        <v>10</v>
      </c>
      <c r="CI493" s="47">
        <v>2</v>
      </c>
      <c r="CJ493" s="47">
        <v>4</v>
      </c>
      <c r="CK493" s="48"/>
    </row>
    <row r="494" spans="1:89">
      <c r="A494" s="1">
        <v>6</v>
      </c>
      <c r="B494" s="25" t="s">
        <v>8</v>
      </c>
      <c r="C494" s="41"/>
      <c r="D494" s="42" t="s">
        <v>1889</v>
      </c>
      <c r="E494" s="37">
        <f t="shared" si="9"/>
        <v>15</v>
      </c>
      <c r="F494" s="73" t="str">
        <f>IF(B494="東京･関東",IFERROR(SUMIFS(東北!$E$4:$E$1007,東北!$B$4:$B$1007,B494,東北!$D$4:$D$1007,D494)+SUMIFS(中･北!$E$4:$E$1149,中･北!$B$4:$B$1149,B494,中･北!$D$4:$D$1149,D494)+SUMIFS(九･沖!$E$4:$E$1004,九･沖!$B$4:$B$1004,B494,九･沖!$D$4:$D$1004,D494),""),"")</f>
        <v/>
      </c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>
        <v>1</v>
      </c>
      <c r="BV494" s="37"/>
      <c r="BW494" s="37"/>
      <c r="BX494" s="37"/>
      <c r="BY494" s="37"/>
      <c r="BZ494" s="37"/>
      <c r="CA494" s="37"/>
      <c r="CB494" s="43"/>
      <c r="CC494" s="43"/>
      <c r="CD494" s="37"/>
      <c r="CE494" s="37"/>
      <c r="CF494" s="37"/>
      <c r="CG494" s="37"/>
      <c r="CH494" s="37">
        <v>10</v>
      </c>
      <c r="CI494" s="44">
        <v>2</v>
      </c>
      <c r="CJ494" s="44">
        <v>2</v>
      </c>
      <c r="CK494" s="45"/>
    </row>
    <row r="495" spans="1:89">
      <c r="A495" s="1">
        <v>7</v>
      </c>
      <c r="B495" s="25" t="s">
        <v>8</v>
      </c>
      <c r="C495" s="39"/>
      <c r="D495" s="38" t="s">
        <v>1890</v>
      </c>
      <c r="E495" s="40">
        <f t="shared" si="9"/>
        <v>12</v>
      </c>
      <c r="F495" s="74" t="str">
        <f>IF(B495="東京･関東",IFERROR(SUMIFS(東北!$E$4:$E$1007,東北!$B$4:$B$1007,B495,東北!$D$4:$D$1007,D495)+SUMIFS(中･北!$E$4:$E$1149,中･北!$B$4:$B$1149,B495,中･北!$D$4:$D$1149,D495)+SUMIFS(九･沖!$E$4:$E$1004,九･沖!$B$4:$B$1004,B495,九･沖!$D$4:$D$1004,D495),""),"")</f>
        <v/>
      </c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  <c r="BX495" s="40"/>
      <c r="BY495" s="40"/>
      <c r="BZ495" s="40"/>
      <c r="CA495" s="40"/>
      <c r="CB495" s="46"/>
      <c r="CC495" s="46"/>
      <c r="CD495" s="40"/>
      <c r="CE495" s="40"/>
      <c r="CF495" s="40"/>
      <c r="CG495" s="40"/>
      <c r="CH495" s="40">
        <v>4</v>
      </c>
      <c r="CI495" s="47">
        <v>6</v>
      </c>
      <c r="CJ495" s="47">
        <v>2</v>
      </c>
      <c r="CK495" s="48"/>
    </row>
    <row r="496" spans="1:89">
      <c r="A496" s="1">
        <v>8</v>
      </c>
      <c r="B496" s="25" t="s">
        <v>8</v>
      </c>
      <c r="C496" s="41"/>
      <c r="D496" s="42" t="s">
        <v>1891</v>
      </c>
      <c r="E496" s="37">
        <f t="shared" si="9"/>
        <v>12</v>
      </c>
      <c r="F496" s="73" t="str">
        <f>IF(B496="東京･関東",IFERROR(SUMIFS(東北!$E$4:$E$1007,東北!$B$4:$B$1007,B496,東北!$D$4:$D$1007,D496)+SUMIFS(中･北!$E$4:$E$1149,中･北!$B$4:$B$1149,B496,中･北!$D$4:$D$1149,D496)+SUMIFS(九･沖!$E$4:$E$1004,九･沖!$B$4:$B$1004,B496,九･沖!$D$4:$D$1004,D496),""),"")</f>
        <v/>
      </c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43"/>
      <c r="CC496" s="43"/>
      <c r="CD496" s="37"/>
      <c r="CE496" s="37"/>
      <c r="CF496" s="37"/>
      <c r="CG496" s="37"/>
      <c r="CH496" s="37">
        <v>2</v>
      </c>
      <c r="CI496" s="44">
        <v>6</v>
      </c>
      <c r="CJ496" s="44">
        <v>4</v>
      </c>
      <c r="CK496" s="45"/>
    </row>
    <row r="497" spans="1:89">
      <c r="A497" s="1">
        <v>9</v>
      </c>
      <c r="B497" s="25" t="s">
        <v>8</v>
      </c>
      <c r="C497" s="39"/>
      <c r="D497" s="38" t="s">
        <v>1892</v>
      </c>
      <c r="E497" s="40">
        <f t="shared" si="9"/>
        <v>12</v>
      </c>
      <c r="F497" s="74" t="str">
        <f>IF(B497="東京･関東",IFERROR(SUMIFS(東北!$E$4:$E$1007,東北!$B$4:$B$1007,B497,東北!$D$4:$D$1007,D497)+SUMIFS(中･北!$E$4:$E$1149,中･北!$B$4:$B$1149,B497,中･北!$D$4:$D$1149,D497)+SUMIFS(九･沖!$E$4:$E$1004,九･沖!$B$4:$B$1004,B497,九･沖!$D$4:$D$1004,D497),""),"")</f>
        <v/>
      </c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40"/>
      <c r="CB497" s="46"/>
      <c r="CC497" s="46"/>
      <c r="CD497" s="40"/>
      <c r="CE497" s="40"/>
      <c r="CF497" s="40"/>
      <c r="CG497" s="40"/>
      <c r="CH497" s="40">
        <v>2</v>
      </c>
      <c r="CI497" s="47">
        <v>8</v>
      </c>
      <c r="CJ497" s="47">
        <v>2</v>
      </c>
      <c r="CK497" s="48"/>
    </row>
    <row r="498" spans="1:89">
      <c r="A498" s="1">
        <v>10</v>
      </c>
      <c r="B498" s="25" t="s">
        <v>8</v>
      </c>
      <c r="C498" s="41"/>
      <c r="D498" s="42" t="s">
        <v>327</v>
      </c>
      <c r="E498" s="37">
        <f t="shared" si="9"/>
        <v>10</v>
      </c>
      <c r="F498" s="73" t="str">
        <f>IF(B498="東京･関東",IFERROR(SUMIFS(東北!$E$4:$E$1007,東北!$B$4:$B$1007,B498,東北!$D$4:$D$1007,D498)+SUMIFS(中･北!$E$4:$E$1149,中･北!$B$4:$B$1149,B498,中･北!$D$4:$D$1149,D498)+SUMIFS(九･沖!$E$4:$E$1004,九･沖!$B$4:$B$1004,B498,九･沖!$D$4:$D$1004,D498),""),"")</f>
        <v/>
      </c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43"/>
      <c r="CC498" s="43"/>
      <c r="CD498" s="37"/>
      <c r="CE498" s="37"/>
      <c r="CF498" s="37"/>
      <c r="CG498" s="37"/>
      <c r="CH498" s="37">
        <v>6</v>
      </c>
      <c r="CI498" s="44">
        <v>2</v>
      </c>
      <c r="CJ498" s="44">
        <v>2</v>
      </c>
      <c r="CK498" s="45"/>
    </row>
    <row r="499" spans="1:89">
      <c r="A499" s="1">
        <v>11</v>
      </c>
      <c r="B499" s="25" t="s">
        <v>8</v>
      </c>
      <c r="C499" s="39"/>
      <c r="D499" s="38" t="s">
        <v>1893</v>
      </c>
      <c r="E499" s="40">
        <f t="shared" si="9"/>
        <v>10</v>
      </c>
      <c r="F499" s="74" t="str">
        <f>IF(B499="東京･関東",IFERROR(SUMIFS(東北!$E$4:$E$1007,東北!$B$4:$B$1007,B499,東北!$D$4:$D$1007,D499)+SUMIFS(中･北!$E$4:$E$1149,中･北!$B$4:$B$1149,B499,中･北!$D$4:$D$1149,D499)+SUMIFS(九･沖!$E$4:$E$1004,九･沖!$B$4:$B$1004,B499,九･沖!$D$4:$D$1004,D499),""),"")</f>
        <v/>
      </c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40"/>
      <c r="CB499" s="46"/>
      <c r="CC499" s="46"/>
      <c r="CD499" s="40"/>
      <c r="CE499" s="40"/>
      <c r="CF499" s="40"/>
      <c r="CG499" s="40"/>
      <c r="CH499" s="40">
        <v>10</v>
      </c>
      <c r="CI499" s="47"/>
      <c r="CJ499" s="47"/>
      <c r="CK499" s="48"/>
    </row>
    <row r="500" spans="1:89">
      <c r="A500" s="1">
        <v>12</v>
      </c>
      <c r="B500" s="25" t="s">
        <v>8</v>
      </c>
      <c r="C500" s="41"/>
      <c r="D500" s="42" t="s">
        <v>1894</v>
      </c>
      <c r="E500" s="37">
        <f t="shared" si="9"/>
        <v>10</v>
      </c>
      <c r="F500" s="73" t="str">
        <f>IF(B500="東京･関東",IFERROR(SUMIFS(東北!$E$4:$E$1007,東北!$B$4:$B$1007,B500,東北!$D$4:$D$1007,D500)+SUMIFS(中･北!$E$4:$E$1149,中･北!$B$4:$B$1149,B500,中･北!$D$4:$D$1149,D500)+SUMIFS(九･沖!$E$4:$E$1004,九･沖!$B$4:$B$1004,B500,九･沖!$D$4:$D$1004,D500),""),"")</f>
        <v/>
      </c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43"/>
      <c r="CC500" s="43"/>
      <c r="CD500" s="37"/>
      <c r="CE500" s="37"/>
      <c r="CF500" s="37"/>
      <c r="CG500" s="37"/>
      <c r="CH500" s="37"/>
      <c r="CI500" s="44">
        <v>6</v>
      </c>
      <c r="CJ500" s="44">
        <v>4</v>
      </c>
      <c r="CK500" s="45"/>
    </row>
    <row r="501" spans="1:89">
      <c r="A501" s="1">
        <v>13</v>
      </c>
      <c r="B501" s="25" t="s">
        <v>8</v>
      </c>
      <c r="C501" s="39"/>
      <c r="D501" s="38" t="s">
        <v>1895</v>
      </c>
      <c r="E501" s="40">
        <f t="shared" si="9"/>
        <v>10</v>
      </c>
      <c r="F501" s="74" t="str">
        <f>IF(B501="東京･関東",IFERROR(SUMIFS(東北!$E$4:$E$1007,東北!$B$4:$B$1007,B501,東北!$D$4:$D$1007,D501)+SUMIFS(中･北!$E$4:$E$1149,中･北!$B$4:$B$1149,B501,中･北!$D$4:$D$1149,D501)+SUMIFS(九･沖!$E$4:$E$1004,九･沖!$B$4:$B$1004,B501,九･沖!$D$4:$D$1004,D501),""),"")</f>
        <v/>
      </c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  <c r="BX501" s="40"/>
      <c r="BY501" s="40"/>
      <c r="BZ501" s="40"/>
      <c r="CA501" s="40"/>
      <c r="CB501" s="46"/>
      <c r="CC501" s="46"/>
      <c r="CD501" s="40"/>
      <c r="CE501" s="40"/>
      <c r="CF501" s="40"/>
      <c r="CG501" s="40"/>
      <c r="CH501" s="40">
        <v>4</v>
      </c>
      <c r="CI501" s="47">
        <v>2</v>
      </c>
      <c r="CJ501" s="47">
        <v>4</v>
      </c>
      <c r="CK501" s="48"/>
    </row>
    <row r="502" spans="1:89">
      <c r="A502" s="1">
        <v>14</v>
      </c>
      <c r="B502" s="25" t="s">
        <v>8</v>
      </c>
      <c r="C502" s="41"/>
      <c r="D502" s="42" t="s">
        <v>1896</v>
      </c>
      <c r="E502" s="37">
        <f t="shared" si="9"/>
        <v>9</v>
      </c>
      <c r="F502" s="73" t="str">
        <f>IF(B502="東京･関東",IFERROR(SUMIFS(東北!$E$4:$E$1007,東北!$B$4:$B$1007,B502,東北!$D$4:$D$1007,D502)+SUMIFS(中･北!$E$4:$E$1149,中･北!$B$4:$B$1149,B502,中･北!$D$4:$D$1149,D502)+SUMIFS(九･沖!$E$4:$E$1004,九･沖!$B$4:$B$1004,B502,九･沖!$D$4:$D$1004,D502),""),"")</f>
        <v/>
      </c>
      <c r="G502" s="37">
        <v>1</v>
      </c>
      <c r="H502" s="37">
        <v>2</v>
      </c>
      <c r="I502" s="37"/>
      <c r="J502" s="37">
        <v>1</v>
      </c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>
        <v>1</v>
      </c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43"/>
      <c r="CC502" s="43"/>
      <c r="CD502" s="37"/>
      <c r="CE502" s="37"/>
      <c r="CF502" s="37"/>
      <c r="CG502" s="37"/>
      <c r="CH502" s="37"/>
      <c r="CI502" s="44">
        <v>2</v>
      </c>
      <c r="CJ502" s="44">
        <v>2</v>
      </c>
      <c r="CK502" s="45"/>
    </row>
    <row r="503" spans="1:89">
      <c r="A503" s="1">
        <v>15</v>
      </c>
      <c r="B503" s="25" t="s">
        <v>8</v>
      </c>
      <c r="C503" s="39"/>
      <c r="D503" s="38" t="s">
        <v>1897</v>
      </c>
      <c r="E503" s="40">
        <f t="shared" si="9"/>
        <v>8</v>
      </c>
      <c r="F503" s="74" t="str">
        <f>IF(B503="東京･関東",IFERROR(SUMIFS(東北!$E$4:$E$1007,東北!$B$4:$B$1007,B503,東北!$D$4:$D$1007,D503)+SUMIFS(中･北!$E$4:$E$1149,中･北!$B$4:$B$1149,B503,中･北!$D$4:$D$1149,D503)+SUMIFS(九･沖!$E$4:$E$1004,九･沖!$B$4:$B$1004,B503,九･沖!$D$4:$D$1004,D503),""),"")</f>
        <v/>
      </c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  <c r="BX503" s="40"/>
      <c r="BY503" s="40"/>
      <c r="BZ503" s="40"/>
      <c r="CA503" s="40"/>
      <c r="CB503" s="46"/>
      <c r="CC503" s="46"/>
      <c r="CD503" s="40"/>
      <c r="CE503" s="40"/>
      <c r="CF503" s="40"/>
      <c r="CG503" s="40"/>
      <c r="CH503" s="40">
        <v>6</v>
      </c>
      <c r="CI503" s="47">
        <v>2</v>
      </c>
      <c r="CJ503" s="47"/>
      <c r="CK503" s="48"/>
    </row>
    <row r="504" spans="1:89">
      <c r="A504" s="1">
        <v>16</v>
      </c>
      <c r="B504" s="25" t="s">
        <v>8</v>
      </c>
      <c r="C504" s="41"/>
      <c r="D504" s="42" t="s">
        <v>348</v>
      </c>
      <c r="E504" s="37">
        <f t="shared" si="9"/>
        <v>8</v>
      </c>
      <c r="F504" s="73" t="str">
        <f>IF(B504="東京･関東",IFERROR(SUMIFS(東北!$E$4:$E$1007,東北!$B$4:$B$1007,B504,東北!$D$4:$D$1007,D504)+SUMIFS(中･北!$E$4:$E$1149,中･北!$B$4:$B$1149,B504,中･北!$D$4:$D$1149,D504)+SUMIFS(九･沖!$E$4:$E$1004,九･沖!$B$4:$B$1004,B504,九･沖!$D$4:$D$1004,D504),""),"")</f>
        <v/>
      </c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43"/>
      <c r="CC504" s="43"/>
      <c r="CD504" s="37"/>
      <c r="CE504" s="37"/>
      <c r="CF504" s="37"/>
      <c r="CG504" s="37"/>
      <c r="CH504" s="37"/>
      <c r="CI504" s="44">
        <v>8</v>
      </c>
      <c r="CJ504" s="44"/>
      <c r="CK504" s="45"/>
    </row>
    <row r="505" spans="1:89">
      <c r="A505" s="1">
        <v>17</v>
      </c>
      <c r="B505" s="25" t="s">
        <v>8</v>
      </c>
      <c r="C505" s="39"/>
      <c r="D505" s="38" t="s">
        <v>1898</v>
      </c>
      <c r="E505" s="40">
        <f t="shared" si="9"/>
        <v>7</v>
      </c>
      <c r="F505" s="74" t="str">
        <f>IF(B505="東京･関東",IFERROR(SUMIFS(東北!$E$4:$E$1007,東北!$B$4:$B$1007,B505,東北!$D$4:$D$1007,D505)+SUMIFS(中･北!$E$4:$E$1149,中･北!$B$4:$B$1149,B505,中･北!$D$4:$D$1149,D505)+SUMIFS(九･沖!$E$4:$E$1004,九･沖!$B$4:$B$1004,B505,九･沖!$D$4:$D$1004,D505),""),"")</f>
        <v/>
      </c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>
        <v>1</v>
      </c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  <c r="BX505" s="40"/>
      <c r="BY505" s="40"/>
      <c r="BZ505" s="40"/>
      <c r="CA505" s="40"/>
      <c r="CB505" s="46"/>
      <c r="CC505" s="46"/>
      <c r="CD505" s="40"/>
      <c r="CE505" s="40"/>
      <c r="CF505" s="40"/>
      <c r="CG505" s="40"/>
      <c r="CH505" s="40">
        <v>6</v>
      </c>
      <c r="CI505" s="47"/>
      <c r="CJ505" s="47"/>
      <c r="CK505" s="48"/>
    </row>
    <row r="506" spans="1:89">
      <c r="A506" s="1">
        <v>18</v>
      </c>
      <c r="B506" s="25" t="s">
        <v>8</v>
      </c>
      <c r="C506" s="41"/>
      <c r="D506" s="42" t="s">
        <v>1899</v>
      </c>
      <c r="E506" s="37">
        <f t="shared" si="9"/>
        <v>6</v>
      </c>
      <c r="F506" s="73" t="str">
        <f>IF(B506="東京･関東",IFERROR(SUMIFS(東北!$E$4:$E$1007,東北!$B$4:$B$1007,B506,東北!$D$4:$D$1007,D506)+SUMIFS(中･北!$E$4:$E$1149,中･北!$B$4:$B$1149,B506,中･北!$D$4:$D$1149,D506)+SUMIFS(九･沖!$E$4:$E$1004,九･沖!$B$4:$B$1004,B506,九･沖!$D$4:$D$1004,D506),""),"")</f>
        <v/>
      </c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43"/>
      <c r="CC506" s="43"/>
      <c r="CD506" s="37"/>
      <c r="CE506" s="37"/>
      <c r="CF506" s="37"/>
      <c r="CG506" s="37"/>
      <c r="CH506" s="37">
        <v>6</v>
      </c>
      <c r="CI506" s="44"/>
      <c r="CJ506" s="44"/>
      <c r="CK506" s="45"/>
    </row>
    <row r="507" spans="1:89">
      <c r="A507" s="1">
        <v>19</v>
      </c>
      <c r="B507" s="25" t="s">
        <v>8</v>
      </c>
      <c r="C507" s="39"/>
      <c r="D507" s="38" t="s">
        <v>1900</v>
      </c>
      <c r="E507" s="40">
        <f t="shared" si="9"/>
        <v>6</v>
      </c>
      <c r="F507" s="74" t="str">
        <f>IF(B507="東京･関東",IFERROR(SUMIFS(東北!$E$4:$E$1007,東北!$B$4:$B$1007,B507,東北!$D$4:$D$1007,D507)+SUMIFS(中･北!$E$4:$E$1149,中･北!$B$4:$B$1149,B507,中･北!$D$4:$D$1149,D507)+SUMIFS(九･沖!$E$4:$E$1004,九･沖!$B$4:$B$1004,B507,九･沖!$D$4:$D$1004,D507),""),"")</f>
        <v/>
      </c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  <c r="BY507" s="40"/>
      <c r="BZ507" s="40"/>
      <c r="CA507" s="40"/>
      <c r="CB507" s="46"/>
      <c r="CC507" s="46"/>
      <c r="CD507" s="40"/>
      <c r="CE507" s="40"/>
      <c r="CF507" s="40"/>
      <c r="CG507" s="40"/>
      <c r="CH507" s="40"/>
      <c r="CI507" s="47">
        <v>6</v>
      </c>
      <c r="CJ507" s="47"/>
      <c r="CK507" s="48"/>
    </row>
    <row r="508" spans="1:89">
      <c r="A508" s="1">
        <v>20</v>
      </c>
      <c r="B508" s="25" t="s">
        <v>8</v>
      </c>
      <c r="C508" s="41"/>
      <c r="D508" s="42" t="s">
        <v>326</v>
      </c>
      <c r="E508" s="37">
        <f t="shared" si="9"/>
        <v>6</v>
      </c>
      <c r="F508" s="73" t="str">
        <f>IF(B508="東京･関東",IFERROR(SUMIFS(東北!$E$4:$E$1007,東北!$B$4:$B$1007,B508,東北!$D$4:$D$1007,D508)+SUMIFS(中･北!$E$4:$E$1149,中･北!$B$4:$B$1149,B508,中･北!$D$4:$D$1149,D508)+SUMIFS(九･沖!$E$4:$E$1004,九･沖!$B$4:$B$1004,B508,九･沖!$D$4:$D$1004,D508),""),"")</f>
        <v/>
      </c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43"/>
      <c r="CC508" s="43"/>
      <c r="CD508" s="37"/>
      <c r="CE508" s="37"/>
      <c r="CF508" s="37"/>
      <c r="CG508" s="37"/>
      <c r="CH508" s="37">
        <v>2</v>
      </c>
      <c r="CI508" s="44"/>
      <c r="CJ508" s="44">
        <v>4</v>
      </c>
      <c r="CK508" s="45"/>
    </row>
    <row r="509" spans="1:89">
      <c r="A509" s="1">
        <v>21</v>
      </c>
      <c r="B509" s="25" t="s">
        <v>8</v>
      </c>
      <c r="C509" s="39"/>
      <c r="D509" s="38" t="s">
        <v>325</v>
      </c>
      <c r="E509" s="40">
        <f t="shared" si="9"/>
        <v>6</v>
      </c>
      <c r="F509" s="74" t="str">
        <f>IF(B509="東京･関東",IFERROR(SUMIFS(東北!$E$4:$E$1007,東北!$B$4:$B$1007,B509,東北!$D$4:$D$1007,D509)+SUMIFS(中･北!$E$4:$E$1149,中･北!$B$4:$B$1149,B509,中･北!$D$4:$D$1149,D509)+SUMIFS(九･沖!$E$4:$E$1004,九･沖!$B$4:$B$1004,B509,九･沖!$D$4:$D$1004,D509),""),"")</f>
        <v/>
      </c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40"/>
      <c r="CB509" s="46"/>
      <c r="CC509" s="46"/>
      <c r="CD509" s="40"/>
      <c r="CE509" s="40"/>
      <c r="CF509" s="40"/>
      <c r="CG509" s="40"/>
      <c r="CH509" s="40">
        <v>2</v>
      </c>
      <c r="CI509" s="47">
        <v>2</v>
      </c>
      <c r="CJ509" s="47">
        <v>2</v>
      </c>
      <c r="CK509" s="48"/>
    </row>
    <row r="510" spans="1:89">
      <c r="A510" s="1">
        <v>22</v>
      </c>
      <c r="B510" s="25" t="s">
        <v>8</v>
      </c>
      <c r="C510" s="41"/>
      <c r="D510" s="42" t="s">
        <v>1901</v>
      </c>
      <c r="E510" s="37">
        <f t="shared" si="9"/>
        <v>6</v>
      </c>
      <c r="F510" s="73" t="str">
        <f>IF(B510="東京･関東",IFERROR(SUMIFS(東北!$E$4:$E$1007,東北!$B$4:$B$1007,B510,東北!$D$4:$D$1007,D510)+SUMIFS(中･北!$E$4:$E$1149,中･北!$B$4:$B$1149,B510,中･北!$D$4:$D$1149,D510)+SUMIFS(九･沖!$E$4:$E$1004,九･沖!$B$4:$B$1004,B510,九･沖!$D$4:$D$1004,D510),""),"")</f>
        <v/>
      </c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43"/>
      <c r="CC510" s="43"/>
      <c r="CD510" s="37"/>
      <c r="CE510" s="37"/>
      <c r="CF510" s="37"/>
      <c r="CG510" s="37"/>
      <c r="CH510" s="37">
        <v>2</v>
      </c>
      <c r="CI510" s="44">
        <v>2</v>
      </c>
      <c r="CJ510" s="44">
        <v>2</v>
      </c>
      <c r="CK510" s="45"/>
    </row>
    <row r="511" spans="1:89">
      <c r="A511" s="1">
        <v>23</v>
      </c>
      <c r="B511" s="25" t="s">
        <v>8</v>
      </c>
      <c r="C511" s="39"/>
      <c r="D511" s="38" t="s">
        <v>1902</v>
      </c>
      <c r="E511" s="40">
        <f t="shared" si="9"/>
        <v>4</v>
      </c>
      <c r="F511" s="74" t="str">
        <f>IF(B511="東京･関東",IFERROR(SUMIFS(東北!$E$4:$E$1007,東北!$B$4:$B$1007,B511,東北!$D$4:$D$1007,D511)+SUMIFS(中･北!$E$4:$E$1149,中･北!$B$4:$B$1149,B511,中･北!$D$4:$D$1149,D511)+SUMIFS(九･沖!$E$4:$E$1004,九･沖!$B$4:$B$1004,B511,九･沖!$D$4:$D$1004,D511),""),"")</f>
        <v/>
      </c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  <c r="BX511" s="40"/>
      <c r="BY511" s="40"/>
      <c r="BZ511" s="40"/>
      <c r="CA511" s="40"/>
      <c r="CB511" s="46"/>
      <c r="CC511" s="46"/>
      <c r="CD511" s="40"/>
      <c r="CE511" s="40"/>
      <c r="CF511" s="40"/>
      <c r="CG511" s="40"/>
      <c r="CH511" s="40">
        <v>2</v>
      </c>
      <c r="CI511" s="47">
        <v>2</v>
      </c>
      <c r="CJ511" s="47"/>
      <c r="CK511" s="48"/>
    </row>
    <row r="512" spans="1:89">
      <c r="A512" s="1">
        <v>24</v>
      </c>
      <c r="B512" s="25" t="s">
        <v>8</v>
      </c>
      <c r="C512" s="41"/>
      <c r="D512" s="42" t="s">
        <v>1903</v>
      </c>
      <c r="E512" s="37">
        <f t="shared" si="9"/>
        <v>4</v>
      </c>
      <c r="F512" s="73" t="str">
        <f>IF(B512="東京･関東",IFERROR(SUMIFS(東北!$E$4:$E$1007,東北!$B$4:$B$1007,B512,東北!$D$4:$D$1007,D512)+SUMIFS(中･北!$E$4:$E$1149,中･北!$B$4:$B$1149,B512,中･北!$D$4:$D$1149,D512)+SUMIFS(九･沖!$E$4:$E$1004,九･沖!$B$4:$B$1004,B512,九･沖!$D$4:$D$1004,D512),""),"")</f>
        <v/>
      </c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43"/>
      <c r="CC512" s="43"/>
      <c r="CD512" s="37"/>
      <c r="CE512" s="37"/>
      <c r="CF512" s="37"/>
      <c r="CG512" s="37"/>
      <c r="CH512" s="37"/>
      <c r="CI512" s="44">
        <v>4</v>
      </c>
      <c r="CJ512" s="44"/>
      <c r="CK512" s="45"/>
    </row>
    <row r="513" spans="1:89">
      <c r="A513" s="1">
        <v>25</v>
      </c>
      <c r="B513" s="25" t="s">
        <v>8</v>
      </c>
      <c r="C513" s="39"/>
      <c r="D513" s="38" t="s">
        <v>124</v>
      </c>
      <c r="E513" s="40">
        <f t="shared" si="9"/>
        <v>2</v>
      </c>
      <c r="F513" s="74" t="str">
        <f>IF(B513="東京･関東",IFERROR(SUMIFS(東北!$E$4:$E$1007,東北!$B$4:$B$1007,B513,東北!$D$4:$D$1007,D513)+SUMIFS(中･北!$E$4:$E$1149,中･北!$B$4:$B$1149,B513,中･北!$D$4:$D$1149,D513)+SUMIFS(九･沖!$E$4:$E$1004,九･沖!$B$4:$B$1004,B513,九･沖!$D$4:$D$1004,D513),""),"")</f>
        <v/>
      </c>
      <c r="G513" s="40"/>
      <c r="H513" s="40"/>
      <c r="I513" s="40"/>
      <c r="J513" s="40"/>
      <c r="K513" s="40"/>
      <c r="L513" s="40"/>
      <c r="M513" s="40">
        <v>2</v>
      </c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  <c r="BX513" s="40"/>
      <c r="BY513" s="40"/>
      <c r="BZ513" s="40"/>
      <c r="CA513" s="40"/>
      <c r="CB513" s="46"/>
      <c r="CC513" s="46"/>
      <c r="CD513" s="40"/>
      <c r="CE513" s="40"/>
      <c r="CF513" s="40"/>
      <c r="CG513" s="40"/>
      <c r="CH513" s="40"/>
      <c r="CI513" s="47"/>
      <c r="CJ513" s="47"/>
      <c r="CK513" s="48"/>
    </row>
    <row r="514" spans="1:89">
      <c r="A514" s="1">
        <v>26</v>
      </c>
      <c r="B514" s="25" t="s">
        <v>8</v>
      </c>
      <c r="C514" s="41"/>
      <c r="D514" s="42" t="s">
        <v>1904</v>
      </c>
      <c r="E514" s="37">
        <f t="shared" si="9"/>
        <v>2</v>
      </c>
      <c r="F514" s="73" t="str">
        <f>IF(B514="東京･関東",IFERROR(SUMIFS(東北!$E$4:$E$1007,東北!$B$4:$B$1007,B514,東北!$D$4:$D$1007,D514)+SUMIFS(中･北!$E$4:$E$1149,中･北!$B$4:$B$1149,B514,中･北!$D$4:$D$1149,D514)+SUMIFS(九･沖!$E$4:$E$1004,九･沖!$B$4:$B$1004,B514,九･沖!$D$4:$D$1004,D514),""),"")</f>
        <v/>
      </c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43"/>
      <c r="CC514" s="43"/>
      <c r="CD514" s="37"/>
      <c r="CE514" s="37"/>
      <c r="CF514" s="37"/>
      <c r="CG514" s="37"/>
      <c r="CH514" s="37"/>
      <c r="CI514" s="44">
        <v>2</v>
      </c>
      <c r="CJ514" s="44"/>
      <c r="CK514" s="45"/>
    </row>
    <row r="515" spans="1:89">
      <c r="A515" s="1">
        <v>27</v>
      </c>
      <c r="B515" s="25" t="s">
        <v>8</v>
      </c>
      <c r="C515" s="39"/>
      <c r="D515" s="38" t="s">
        <v>1905</v>
      </c>
      <c r="E515" s="40">
        <f t="shared" si="9"/>
        <v>2</v>
      </c>
      <c r="F515" s="74" t="str">
        <f>IF(B515="東京･関東",IFERROR(SUMIFS(東北!$E$4:$E$1007,東北!$B$4:$B$1007,B515,東北!$D$4:$D$1007,D515)+SUMIFS(中･北!$E$4:$E$1149,中･北!$B$4:$B$1149,B515,中･北!$D$4:$D$1149,D515)+SUMIFS(九･沖!$E$4:$E$1004,九･沖!$B$4:$B$1004,B515,九･沖!$D$4:$D$1004,D515),""),"")</f>
        <v/>
      </c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0"/>
      <c r="BQ515" s="40"/>
      <c r="BR515" s="40"/>
      <c r="BS515" s="40"/>
      <c r="BT515" s="40"/>
      <c r="BU515" s="40"/>
      <c r="BV515" s="40"/>
      <c r="BW515" s="40"/>
      <c r="BX515" s="40"/>
      <c r="BY515" s="40"/>
      <c r="BZ515" s="40"/>
      <c r="CA515" s="40"/>
      <c r="CB515" s="46"/>
      <c r="CC515" s="46"/>
      <c r="CD515" s="40"/>
      <c r="CE515" s="40"/>
      <c r="CF515" s="40"/>
      <c r="CG515" s="40"/>
      <c r="CH515" s="40"/>
      <c r="CI515" s="47"/>
      <c r="CJ515" s="47">
        <v>2</v>
      </c>
      <c r="CK515" s="48"/>
    </row>
    <row r="516" spans="1:89">
      <c r="A516" s="1">
        <v>28</v>
      </c>
      <c r="B516" s="25" t="s">
        <v>8</v>
      </c>
      <c r="C516" s="41"/>
      <c r="D516" s="42" t="s">
        <v>349</v>
      </c>
      <c r="E516" s="37">
        <f t="shared" ref="E516:E543" si="10">SUM(F516:CK516)</f>
        <v>2</v>
      </c>
      <c r="F516" s="73" t="str">
        <f>IF(B516="東京･関東",IFERROR(SUMIFS(東北!$E$4:$E$1007,東北!$B$4:$B$1007,B516,東北!$D$4:$D$1007,D516)+SUMIFS(中･北!$E$4:$E$1149,中･北!$B$4:$B$1149,B516,中･北!$D$4:$D$1149,D516)+SUMIFS(九･沖!$E$4:$E$1004,九･沖!$B$4:$B$1004,B516,九･沖!$D$4:$D$1004,D516),""),"")</f>
        <v/>
      </c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43"/>
      <c r="CC516" s="43"/>
      <c r="CD516" s="37"/>
      <c r="CE516" s="37"/>
      <c r="CF516" s="37"/>
      <c r="CG516" s="37"/>
      <c r="CH516" s="37"/>
      <c r="CI516" s="44">
        <v>2</v>
      </c>
      <c r="CJ516" s="44"/>
      <c r="CK516" s="45"/>
    </row>
    <row r="517" spans="1:89">
      <c r="A517" s="1">
        <v>29</v>
      </c>
      <c r="B517" s="25" t="s">
        <v>8</v>
      </c>
      <c r="C517" s="39"/>
      <c r="D517" s="38" t="s">
        <v>1906</v>
      </c>
      <c r="E517" s="40">
        <f t="shared" si="10"/>
        <v>2</v>
      </c>
      <c r="F517" s="74" t="str">
        <f>IF(B517="東京･関東",IFERROR(SUMIFS(東北!$E$4:$E$1007,東北!$B$4:$B$1007,B517,東北!$D$4:$D$1007,D517)+SUMIFS(中･北!$E$4:$E$1149,中･北!$B$4:$B$1149,B517,中･北!$D$4:$D$1149,D517)+SUMIFS(九･沖!$E$4:$E$1004,九･沖!$B$4:$B$1004,B517,九･沖!$D$4:$D$1004,D517),""),"")</f>
        <v/>
      </c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  <c r="BX517" s="40"/>
      <c r="BY517" s="40"/>
      <c r="BZ517" s="40"/>
      <c r="CA517" s="40"/>
      <c r="CB517" s="46"/>
      <c r="CC517" s="46"/>
      <c r="CD517" s="40"/>
      <c r="CE517" s="40"/>
      <c r="CF517" s="40"/>
      <c r="CG517" s="40"/>
      <c r="CH517" s="40"/>
      <c r="CI517" s="47">
        <v>2</v>
      </c>
      <c r="CJ517" s="47"/>
      <c r="CK517" s="48"/>
    </row>
    <row r="518" spans="1:89" ht="14.25" thickBot="1">
      <c r="A518" s="1">
        <v>30</v>
      </c>
      <c r="B518" s="224" t="s">
        <v>8</v>
      </c>
      <c r="C518" s="157"/>
      <c r="D518" s="238" t="s">
        <v>1907</v>
      </c>
      <c r="E518" s="158">
        <f t="shared" si="10"/>
        <v>1</v>
      </c>
      <c r="F518" s="159" t="str">
        <f>IF(B518="東京･関東",IFERROR(SUMIFS(東北!$E$4:$E$1007,東北!$B$4:$B$1007,B518,東北!$D$4:$D$1007,D518)+SUMIFS(中･北!$E$4:$E$1149,中･北!$B$4:$B$1149,B518,中･北!$D$4:$D$1149,D518)+SUMIFS(九･沖!$E$4:$E$1004,九･沖!$B$4:$B$1004,B518,九･沖!$D$4:$D$1004,D518),""),"")</f>
        <v/>
      </c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  <c r="AH518" s="158"/>
      <c r="AI518" s="158"/>
      <c r="AJ518" s="158"/>
      <c r="AK518" s="158"/>
      <c r="AL518" s="158"/>
      <c r="AM518" s="158"/>
      <c r="AN518" s="158"/>
      <c r="AO518" s="158"/>
      <c r="AP518" s="158"/>
      <c r="AQ518" s="158"/>
      <c r="AR518" s="158"/>
      <c r="AS518" s="158"/>
      <c r="AT518" s="158"/>
      <c r="AU518" s="158"/>
      <c r="AV518" s="158"/>
      <c r="AW518" s="158"/>
      <c r="AX518" s="158"/>
      <c r="AY518" s="158"/>
      <c r="AZ518" s="158"/>
      <c r="BA518" s="158"/>
      <c r="BB518" s="158"/>
      <c r="BC518" s="158"/>
      <c r="BD518" s="158"/>
      <c r="BE518" s="158"/>
      <c r="BF518" s="158"/>
      <c r="BG518" s="158"/>
      <c r="BH518" s="158"/>
      <c r="BI518" s="158"/>
      <c r="BJ518" s="158"/>
      <c r="BK518" s="158"/>
      <c r="BL518" s="158"/>
      <c r="BM518" s="158"/>
      <c r="BN518" s="158"/>
      <c r="BO518" s="158"/>
      <c r="BP518" s="158">
        <v>1</v>
      </c>
      <c r="BQ518" s="158"/>
      <c r="BR518" s="158"/>
      <c r="BS518" s="158"/>
      <c r="BT518" s="158"/>
      <c r="BU518" s="158"/>
      <c r="BV518" s="158"/>
      <c r="BW518" s="158"/>
      <c r="BX518" s="158"/>
      <c r="BY518" s="158"/>
      <c r="BZ518" s="158"/>
      <c r="CA518" s="158"/>
      <c r="CB518" s="239"/>
      <c r="CC518" s="239"/>
      <c r="CD518" s="158"/>
      <c r="CE518" s="158"/>
      <c r="CF518" s="158"/>
      <c r="CG518" s="158"/>
      <c r="CH518" s="158"/>
      <c r="CI518" s="240"/>
      <c r="CJ518" s="240"/>
      <c r="CK518" s="241"/>
    </row>
    <row r="519" spans="1:89">
      <c r="A519" s="61">
        <v>1</v>
      </c>
      <c r="B519" s="65" t="s">
        <v>185</v>
      </c>
      <c r="C519" s="69">
        <v>1</v>
      </c>
      <c r="D519" s="70" t="s">
        <v>1908</v>
      </c>
      <c r="E519" s="161">
        <f t="shared" si="10"/>
        <v>148</v>
      </c>
      <c r="F519" s="72" t="str">
        <f>IF(B519="東京･関東",IFERROR(SUMIFS(東北!$E$4:$E$1007,東北!$B$4:$B$1007,B519,東北!$D$4:$D$1007,D519)+SUMIFS(中･北!$E$4:$E$1149,中･北!$B$4:$B$1149,B519,中･北!$D$4:$D$1149,D519)+SUMIFS(九･沖!$E$4:$E$1004,九･沖!$B$4:$B$1004,B519,九･沖!$D$4:$D$1004,D519),""),"")</f>
        <v/>
      </c>
      <c r="G519" s="161">
        <v>1</v>
      </c>
      <c r="H519" s="161">
        <v>2</v>
      </c>
      <c r="I519" s="161">
        <v>2</v>
      </c>
      <c r="J519" s="161">
        <v>2</v>
      </c>
      <c r="K519" s="161">
        <v>3</v>
      </c>
      <c r="L519" s="161">
        <v>2</v>
      </c>
      <c r="M519" s="161">
        <v>2</v>
      </c>
      <c r="N519" s="161">
        <v>2</v>
      </c>
      <c r="O519" s="161">
        <v>2</v>
      </c>
      <c r="P519" s="161">
        <v>3</v>
      </c>
      <c r="Q519" s="161">
        <v>2</v>
      </c>
      <c r="R519" s="161">
        <v>1</v>
      </c>
      <c r="S519" s="161">
        <v>3</v>
      </c>
      <c r="T519" s="161">
        <v>7</v>
      </c>
      <c r="U519" s="161">
        <v>3</v>
      </c>
      <c r="V519" s="161">
        <v>4</v>
      </c>
      <c r="W519" s="161">
        <v>2</v>
      </c>
      <c r="X519" s="161">
        <v>3</v>
      </c>
      <c r="Y519" s="161">
        <v>5</v>
      </c>
      <c r="Z519" s="161">
        <v>2</v>
      </c>
      <c r="AA519" s="161">
        <v>2</v>
      </c>
      <c r="AB519" s="161">
        <v>4</v>
      </c>
      <c r="AC519" s="161">
        <v>2</v>
      </c>
      <c r="AD519" s="161">
        <v>7</v>
      </c>
      <c r="AE519" s="161">
        <v>5</v>
      </c>
      <c r="AF519" s="161">
        <v>3</v>
      </c>
      <c r="AG519" s="161">
        <v>3</v>
      </c>
      <c r="AH519" s="161">
        <v>1</v>
      </c>
      <c r="AI519" s="161">
        <v>2</v>
      </c>
      <c r="AJ519" s="161">
        <v>3</v>
      </c>
      <c r="AK519" s="161">
        <v>2</v>
      </c>
      <c r="AL519" s="161">
        <v>3</v>
      </c>
      <c r="AM519" s="161">
        <v>7</v>
      </c>
      <c r="AN519" s="161">
        <v>1</v>
      </c>
      <c r="AO519" s="161">
        <v>1</v>
      </c>
      <c r="AP519" s="161">
        <v>1</v>
      </c>
      <c r="AQ519" s="161">
        <v>2</v>
      </c>
      <c r="AR519" s="161">
        <v>2</v>
      </c>
      <c r="AS519" s="161">
        <v>3</v>
      </c>
      <c r="AT519" s="161">
        <v>2</v>
      </c>
      <c r="AU519" s="161"/>
      <c r="AV519" s="161"/>
      <c r="AW519" s="161">
        <v>3</v>
      </c>
      <c r="AX519" s="161"/>
      <c r="AY519" s="161">
        <v>1</v>
      </c>
      <c r="AZ519" s="161">
        <v>5</v>
      </c>
      <c r="BA519" s="161">
        <v>5</v>
      </c>
      <c r="BB519" s="161"/>
      <c r="BC519" s="161"/>
      <c r="BD519" s="161"/>
      <c r="BE519" s="161"/>
      <c r="BF519" s="161"/>
      <c r="BG519" s="161"/>
      <c r="BH519" s="161">
        <v>1</v>
      </c>
      <c r="BI519" s="161"/>
      <c r="BJ519" s="161">
        <v>3</v>
      </c>
      <c r="BK519" s="161"/>
      <c r="BL519" s="161"/>
      <c r="BM519" s="161">
        <v>1</v>
      </c>
      <c r="BN519" s="161">
        <v>1</v>
      </c>
      <c r="BO519" s="161"/>
      <c r="BP519" s="161"/>
      <c r="BQ519" s="161"/>
      <c r="BR519" s="161">
        <v>1</v>
      </c>
      <c r="BS519" s="161"/>
      <c r="BT519" s="161"/>
      <c r="BU519" s="161">
        <v>1</v>
      </c>
      <c r="BV519" s="161"/>
      <c r="BW519" s="161"/>
      <c r="BX519" s="161"/>
      <c r="BY519" s="161"/>
      <c r="BZ519" s="161">
        <v>1</v>
      </c>
      <c r="CA519" s="161"/>
      <c r="CB519" s="242"/>
      <c r="CC519" s="242"/>
      <c r="CD519" s="161"/>
      <c r="CE519" s="161"/>
      <c r="CF519" s="161"/>
      <c r="CG519" s="161"/>
      <c r="CH519" s="161">
        <v>4</v>
      </c>
      <c r="CI519" s="243">
        <v>4</v>
      </c>
      <c r="CJ519" s="243">
        <v>4</v>
      </c>
      <c r="CK519" s="244">
        <v>4</v>
      </c>
    </row>
    <row r="520" spans="1:89" ht="14.25" thickBot="1">
      <c r="A520" s="61">
        <v>2</v>
      </c>
      <c r="B520" s="67" t="s">
        <v>185</v>
      </c>
      <c r="C520" s="55">
        <v>2</v>
      </c>
      <c r="D520" s="57" t="s">
        <v>169</v>
      </c>
      <c r="E520" s="148">
        <f t="shared" si="10"/>
        <v>43</v>
      </c>
      <c r="F520" s="75" t="str">
        <f>IF(B520="東京･関東",IFERROR(SUMIFS(東北!$E$4:$E$1007,東北!$B$4:$B$1007,B520,東北!$D$4:$D$1007,D520)+SUMIFS(中･北!$E$4:$E$1149,中･北!$B$4:$B$1149,B520,中･北!$D$4:$D$1149,D520)+SUMIFS(九･沖!$E$4:$E$1004,九･沖!$B$4:$B$1004,B520,九･沖!$D$4:$D$1004,D520),""),"")</f>
        <v/>
      </c>
      <c r="G520" s="148"/>
      <c r="H520" s="148"/>
      <c r="I520" s="148">
        <v>3</v>
      </c>
      <c r="J520" s="148"/>
      <c r="K520" s="148">
        <v>2</v>
      </c>
      <c r="L520" s="148">
        <v>3</v>
      </c>
      <c r="M520" s="148">
        <v>1</v>
      </c>
      <c r="N520" s="148">
        <v>1</v>
      </c>
      <c r="O520" s="148">
        <v>3</v>
      </c>
      <c r="P520" s="148">
        <v>1</v>
      </c>
      <c r="Q520" s="148"/>
      <c r="R520" s="148">
        <v>3</v>
      </c>
      <c r="S520" s="148"/>
      <c r="T520" s="148"/>
      <c r="U520" s="148"/>
      <c r="V520" s="148"/>
      <c r="W520" s="148"/>
      <c r="X520" s="148"/>
      <c r="Y520" s="148">
        <v>1</v>
      </c>
      <c r="Z520" s="148"/>
      <c r="AA520" s="148">
        <v>1</v>
      </c>
      <c r="AB520" s="148">
        <v>2</v>
      </c>
      <c r="AC520" s="148">
        <v>1</v>
      </c>
      <c r="AD520" s="148"/>
      <c r="AE520" s="148"/>
      <c r="AF520" s="148"/>
      <c r="AG520" s="148"/>
      <c r="AH520" s="148"/>
      <c r="AI520" s="148"/>
      <c r="AJ520" s="148">
        <v>1</v>
      </c>
      <c r="AK520" s="148">
        <v>1</v>
      </c>
      <c r="AL520" s="148"/>
      <c r="AM520" s="148">
        <v>1</v>
      </c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>
        <v>1</v>
      </c>
      <c r="BP520" s="148">
        <v>1</v>
      </c>
      <c r="BQ520" s="148"/>
      <c r="BR520" s="148"/>
      <c r="BS520" s="148"/>
      <c r="BT520" s="148"/>
      <c r="BU520" s="148"/>
      <c r="BV520" s="148"/>
      <c r="BW520" s="148">
        <v>3</v>
      </c>
      <c r="BX520" s="148">
        <v>1</v>
      </c>
      <c r="BY520" s="148"/>
      <c r="BZ520" s="148">
        <v>1</v>
      </c>
      <c r="CA520" s="148">
        <v>1</v>
      </c>
      <c r="CB520" s="232">
        <v>1</v>
      </c>
      <c r="CC520" s="232"/>
      <c r="CD520" s="148">
        <v>1</v>
      </c>
      <c r="CE520" s="148"/>
      <c r="CF520" s="148"/>
      <c r="CG520" s="148"/>
      <c r="CH520" s="148">
        <v>2</v>
      </c>
      <c r="CI520" s="233">
        <v>2</v>
      </c>
      <c r="CJ520" s="233">
        <v>2</v>
      </c>
      <c r="CK520" s="234">
        <v>2</v>
      </c>
    </row>
    <row r="521" spans="1:89">
      <c r="A521" s="61">
        <v>1</v>
      </c>
      <c r="B521" s="65" t="s">
        <v>10</v>
      </c>
      <c r="C521" s="69"/>
      <c r="D521" s="70" t="s">
        <v>1909</v>
      </c>
      <c r="E521" s="161">
        <f t="shared" si="10"/>
        <v>159</v>
      </c>
      <c r="F521" s="72" t="str">
        <f>IF(B521="東京･関東",IFERROR(SUMIFS(東北!$E$4:$E$1007,東北!$B$4:$B$1007,B521,東北!$D$4:$D$1007,D521)+SUMIFS(中･北!$E$4:$E$1149,中･北!$B$4:$B$1149,B521,中･北!$D$4:$D$1149,D521)+SUMIFS(九･沖!$E$4:$E$1004,九･沖!$B$4:$B$1004,B521,九･沖!$D$4:$D$1004,D521),""),"")</f>
        <v/>
      </c>
      <c r="G521" s="161">
        <v>5</v>
      </c>
      <c r="H521" s="161">
        <v>1</v>
      </c>
      <c r="I521" s="161">
        <v>1</v>
      </c>
      <c r="J521" s="161">
        <v>3</v>
      </c>
      <c r="K521" s="161">
        <v>3</v>
      </c>
      <c r="L521" s="161">
        <v>3</v>
      </c>
      <c r="M521" s="161">
        <v>4</v>
      </c>
      <c r="N521" s="161">
        <v>1</v>
      </c>
      <c r="O521" s="161">
        <v>5</v>
      </c>
      <c r="P521" s="161"/>
      <c r="Q521" s="161"/>
      <c r="R521" s="161">
        <v>2</v>
      </c>
      <c r="S521" s="161">
        <v>1</v>
      </c>
      <c r="T521" s="161"/>
      <c r="U521" s="161">
        <v>2</v>
      </c>
      <c r="V521" s="161">
        <v>2</v>
      </c>
      <c r="W521" s="161">
        <v>7</v>
      </c>
      <c r="X521" s="161">
        <v>2</v>
      </c>
      <c r="Y521" s="161">
        <v>7</v>
      </c>
      <c r="Z521" s="161">
        <v>5</v>
      </c>
      <c r="AA521" s="161">
        <v>1</v>
      </c>
      <c r="AB521" s="161">
        <v>1</v>
      </c>
      <c r="AC521" s="161">
        <v>2</v>
      </c>
      <c r="AD521" s="161">
        <v>2</v>
      </c>
      <c r="AE521" s="161">
        <v>1</v>
      </c>
      <c r="AF521" s="161">
        <v>4</v>
      </c>
      <c r="AG521" s="161">
        <v>1</v>
      </c>
      <c r="AH521" s="161">
        <v>2</v>
      </c>
      <c r="AI521" s="161">
        <v>3</v>
      </c>
      <c r="AJ521" s="161">
        <v>1</v>
      </c>
      <c r="AK521" s="161">
        <v>7</v>
      </c>
      <c r="AL521" s="161">
        <v>2</v>
      </c>
      <c r="AM521" s="161">
        <v>3</v>
      </c>
      <c r="AN521" s="161">
        <v>1</v>
      </c>
      <c r="AO521" s="161">
        <v>4</v>
      </c>
      <c r="AP521" s="161">
        <v>4</v>
      </c>
      <c r="AQ521" s="161">
        <v>2</v>
      </c>
      <c r="AR521" s="161">
        <v>1</v>
      </c>
      <c r="AS521" s="161">
        <v>2</v>
      </c>
      <c r="AT521" s="161">
        <v>3</v>
      </c>
      <c r="AU521" s="161"/>
      <c r="AV521" s="161"/>
      <c r="AW521" s="161"/>
      <c r="AX521" s="161"/>
      <c r="AY521" s="161">
        <v>5</v>
      </c>
      <c r="AZ521" s="161">
        <v>1</v>
      </c>
      <c r="BA521" s="161"/>
      <c r="BB521" s="161">
        <v>1</v>
      </c>
      <c r="BC521" s="161">
        <v>7</v>
      </c>
      <c r="BD521" s="161">
        <v>7</v>
      </c>
      <c r="BE521" s="161">
        <v>1</v>
      </c>
      <c r="BF521" s="161"/>
      <c r="BG521" s="161">
        <v>3</v>
      </c>
      <c r="BH521" s="161">
        <v>1</v>
      </c>
      <c r="BI521" s="161">
        <v>1</v>
      </c>
      <c r="BJ521" s="161">
        <v>1</v>
      </c>
      <c r="BK521" s="161">
        <v>1</v>
      </c>
      <c r="BL521" s="161"/>
      <c r="BM521" s="161"/>
      <c r="BN521" s="161"/>
      <c r="BO521" s="161"/>
      <c r="BP521" s="161"/>
      <c r="BQ521" s="161"/>
      <c r="BR521" s="161"/>
      <c r="BS521" s="161"/>
      <c r="BT521" s="161"/>
      <c r="BU521" s="161"/>
      <c r="BV521" s="161">
        <v>7</v>
      </c>
      <c r="BW521" s="161">
        <v>7</v>
      </c>
      <c r="BX521" s="161"/>
      <c r="BY521" s="161"/>
      <c r="BZ521" s="161"/>
      <c r="CA521" s="161"/>
      <c r="CB521" s="242"/>
      <c r="CC521" s="242">
        <v>1</v>
      </c>
      <c r="CD521" s="161"/>
      <c r="CE521" s="161"/>
      <c r="CF521" s="161"/>
      <c r="CG521" s="161"/>
      <c r="CH521" s="161">
        <v>2</v>
      </c>
      <c r="CI521" s="243">
        <v>6</v>
      </c>
      <c r="CJ521" s="243">
        <v>4</v>
      </c>
      <c r="CK521" s="244">
        <v>2</v>
      </c>
    </row>
    <row r="522" spans="1:89">
      <c r="A522" s="61">
        <v>2</v>
      </c>
      <c r="B522" s="66" t="s">
        <v>323</v>
      </c>
      <c r="C522" s="41"/>
      <c r="D522" s="42" t="s">
        <v>1910</v>
      </c>
      <c r="E522" s="37">
        <f t="shared" si="10"/>
        <v>143</v>
      </c>
      <c r="F522" s="73" t="str">
        <f>IF(B522="東京･関東",IFERROR(SUMIFS(東北!$E$4:$E$1007,東北!$B$4:$B$1007,B522,東北!$D$4:$D$1007,D522)+SUMIFS(中･北!$E$4:$E$1149,中･北!$B$4:$B$1149,B522,中･北!$D$4:$D$1149,D522)+SUMIFS(九･沖!$E$4:$E$1004,九･沖!$B$4:$B$1004,B522,九･沖!$D$4:$D$1004,D522),""),"")</f>
        <v/>
      </c>
      <c r="G522" s="37"/>
      <c r="H522" s="37">
        <v>3</v>
      </c>
      <c r="I522" s="37"/>
      <c r="J522" s="37">
        <v>2</v>
      </c>
      <c r="K522" s="37">
        <v>7</v>
      </c>
      <c r="L522" s="37">
        <v>3</v>
      </c>
      <c r="M522" s="37">
        <v>4</v>
      </c>
      <c r="N522" s="37">
        <v>1</v>
      </c>
      <c r="O522" s="37">
        <v>5</v>
      </c>
      <c r="P522" s="37">
        <v>4</v>
      </c>
      <c r="Q522" s="37">
        <v>2</v>
      </c>
      <c r="R522" s="37">
        <v>1</v>
      </c>
      <c r="S522" s="37">
        <v>1</v>
      </c>
      <c r="T522" s="37">
        <v>3</v>
      </c>
      <c r="U522" s="37">
        <v>2</v>
      </c>
      <c r="V522" s="37">
        <v>3</v>
      </c>
      <c r="W522" s="37">
        <v>5</v>
      </c>
      <c r="X522" s="37"/>
      <c r="Y522" s="37">
        <v>3</v>
      </c>
      <c r="Z522" s="37">
        <v>2</v>
      </c>
      <c r="AA522" s="37">
        <v>2</v>
      </c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>
        <v>1</v>
      </c>
      <c r="AW522" s="37">
        <v>3</v>
      </c>
      <c r="AX522" s="37">
        <v>5</v>
      </c>
      <c r="AY522" s="37">
        <v>1</v>
      </c>
      <c r="AZ522" s="37">
        <v>7</v>
      </c>
      <c r="BA522" s="37">
        <v>7</v>
      </c>
      <c r="BB522" s="37"/>
      <c r="BC522" s="37">
        <v>1</v>
      </c>
      <c r="BD522" s="37">
        <v>1</v>
      </c>
      <c r="BE522" s="37">
        <v>3</v>
      </c>
      <c r="BF522" s="37">
        <v>5</v>
      </c>
      <c r="BG522" s="37">
        <v>1</v>
      </c>
      <c r="BH522" s="37">
        <v>1</v>
      </c>
      <c r="BI522" s="37">
        <v>1</v>
      </c>
      <c r="BJ522" s="37">
        <v>7</v>
      </c>
      <c r="BK522" s="37">
        <v>3</v>
      </c>
      <c r="BL522" s="37"/>
      <c r="BM522" s="37">
        <v>7</v>
      </c>
      <c r="BN522" s="37">
        <v>1</v>
      </c>
      <c r="BO522" s="37">
        <v>3</v>
      </c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43"/>
      <c r="CC522" s="43"/>
      <c r="CD522" s="37"/>
      <c r="CE522" s="37"/>
      <c r="CF522" s="37"/>
      <c r="CG522" s="37"/>
      <c r="CH522" s="37">
        <v>14</v>
      </c>
      <c r="CI522" s="44">
        <v>4</v>
      </c>
      <c r="CJ522" s="44">
        <v>14</v>
      </c>
      <c r="CK522" s="45"/>
    </row>
    <row r="523" spans="1:89">
      <c r="A523" s="61">
        <v>3</v>
      </c>
      <c r="B523" s="66" t="s">
        <v>10</v>
      </c>
      <c r="C523" s="39"/>
      <c r="D523" s="38" t="s">
        <v>274</v>
      </c>
      <c r="E523" s="40">
        <f t="shared" si="10"/>
        <v>59</v>
      </c>
      <c r="F523" s="74" t="str">
        <f>IF(B523="東京･関東",IFERROR(SUMIFS(東北!$E$4:$E$1007,東北!$B$4:$B$1007,B523,東北!$D$4:$D$1007,D523)+SUMIFS(中･北!$E$4:$E$1149,中･北!$B$4:$B$1149,B523,中･北!$D$4:$D$1149,D523)+SUMIFS(九･沖!$E$4:$E$1004,九･沖!$B$4:$B$1004,B523,九･沖!$D$4:$D$1004,D523),""),"")</f>
        <v/>
      </c>
      <c r="G523" s="40"/>
      <c r="H523" s="40"/>
      <c r="I523" s="40">
        <v>1</v>
      </c>
      <c r="J523" s="40"/>
      <c r="K523" s="40">
        <v>2</v>
      </c>
      <c r="L523" s="40">
        <v>2</v>
      </c>
      <c r="M523" s="40">
        <v>2</v>
      </c>
      <c r="N523" s="40">
        <v>2</v>
      </c>
      <c r="O523" s="40">
        <v>1</v>
      </c>
      <c r="P523" s="40">
        <v>2</v>
      </c>
      <c r="Q523" s="40">
        <v>2</v>
      </c>
      <c r="R523" s="40">
        <v>3</v>
      </c>
      <c r="S523" s="40">
        <v>2</v>
      </c>
      <c r="T523" s="40">
        <v>5</v>
      </c>
      <c r="U523" s="40">
        <v>2</v>
      </c>
      <c r="V523" s="40"/>
      <c r="W523" s="40">
        <v>1</v>
      </c>
      <c r="X523" s="40">
        <v>7</v>
      </c>
      <c r="Y523" s="40">
        <v>2</v>
      </c>
      <c r="Z523" s="40">
        <v>3</v>
      </c>
      <c r="AA523" s="40">
        <v>1</v>
      </c>
      <c r="AB523" s="40">
        <v>1</v>
      </c>
      <c r="AC523" s="40">
        <v>4</v>
      </c>
      <c r="AD523" s="40">
        <v>1</v>
      </c>
      <c r="AE523" s="40">
        <v>2</v>
      </c>
      <c r="AF523" s="40"/>
      <c r="AG523" s="40"/>
      <c r="AH523" s="40"/>
      <c r="AI523" s="40"/>
      <c r="AJ523" s="40"/>
      <c r="AK523" s="40">
        <v>2</v>
      </c>
      <c r="AL523" s="40"/>
      <c r="AM523" s="40"/>
      <c r="AN523" s="40"/>
      <c r="AO523" s="40">
        <v>1</v>
      </c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  <c r="BX523" s="40"/>
      <c r="BY523" s="40"/>
      <c r="BZ523" s="40"/>
      <c r="CA523" s="40"/>
      <c r="CB523" s="46"/>
      <c r="CC523" s="46"/>
      <c r="CD523" s="40"/>
      <c r="CE523" s="40"/>
      <c r="CF523" s="40"/>
      <c r="CG523" s="40"/>
      <c r="CH523" s="40">
        <v>4</v>
      </c>
      <c r="CI523" s="47">
        <v>2</v>
      </c>
      <c r="CJ523" s="47">
        <v>2</v>
      </c>
      <c r="CK523" s="48"/>
    </row>
    <row r="524" spans="1:89">
      <c r="A524" s="61">
        <v>4</v>
      </c>
      <c r="B524" s="66" t="s">
        <v>10</v>
      </c>
      <c r="C524" s="41"/>
      <c r="D524" s="42" t="s">
        <v>1911</v>
      </c>
      <c r="E524" s="37">
        <f t="shared" si="10"/>
        <v>19</v>
      </c>
      <c r="F524" s="73" t="str">
        <f>IF(B524="東京･関東",IFERROR(SUMIFS(東北!$E$4:$E$1007,東北!$B$4:$B$1007,B524,東北!$D$4:$D$1007,D524)+SUMIFS(中･北!$E$4:$E$1149,中･北!$B$4:$B$1149,B524,中･北!$D$4:$D$1149,D524)+SUMIFS(九･沖!$E$4:$E$1004,九･沖!$B$4:$B$1004,B524,九･沖!$D$4:$D$1004,D524),""),"")</f>
        <v/>
      </c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>
        <v>1</v>
      </c>
      <c r="Z524" s="37"/>
      <c r="AA524" s="37"/>
      <c r="AB524" s="37">
        <v>2</v>
      </c>
      <c r="AC524" s="37">
        <v>1</v>
      </c>
      <c r="AD524" s="37"/>
      <c r="AE524" s="37"/>
      <c r="AF524" s="37"/>
      <c r="AG524" s="37"/>
      <c r="AH524" s="37"/>
      <c r="AI524" s="37"/>
      <c r="AJ524" s="37">
        <v>1</v>
      </c>
      <c r="AK524" s="37">
        <v>1</v>
      </c>
      <c r="AL524" s="37"/>
      <c r="AM524" s="37">
        <v>1</v>
      </c>
      <c r="AN524" s="37">
        <v>1</v>
      </c>
      <c r="AO524" s="37"/>
      <c r="AP524" s="37"/>
      <c r="AQ524" s="37">
        <v>2</v>
      </c>
      <c r="AR524" s="37"/>
      <c r="AS524" s="37"/>
      <c r="AT524" s="37">
        <v>1</v>
      </c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>
        <v>3</v>
      </c>
      <c r="BX524" s="37">
        <v>1</v>
      </c>
      <c r="BY524" s="37"/>
      <c r="BZ524" s="37"/>
      <c r="CA524" s="37">
        <v>1</v>
      </c>
      <c r="CB524" s="43">
        <v>1</v>
      </c>
      <c r="CC524" s="43"/>
      <c r="CD524" s="37"/>
      <c r="CE524" s="37"/>
      <c r="CF524" s="37"/>
      <c r="CG524" s="37"/>
      <c r="CH524" s="37"/>
      <c r="CI524" s="44"/>
      <c r="CJ524" s="44">
        <v>2</v>
      </c>
      <c r="CK524" s="45"/>
    </row>
    <row r="525" spans="1:89">
      <c r="A525" s="61">
        <v>5</v>
      </c>
      <c r="B525" s="66" t="s">
        <v>10</v>
      </c>
      <c r="C525" s="39"/>
      <c r="D525" s="38" t="s">
        <v>1912</v>
      </c>
      <c r="E525" s="40">
        <f t="shared" si="10"/>
        <v>17</v>
      </c>
      <c r="F525" s="74" t="str">
        <f>IF(B525="東京･関東",IFERROR(SUMIFS(東北!$E$4:$E$1007,東北!$B$4:$B$1007,B525,東北!$D$4:$D$1007,D525)+SUMIFS(中･北!$E$4:$E$1149,中･北!$B$4:$B$1149,B525,中･北!$D$4:$D$1149,D525)+SUMIFS(九･沖!$E$4:$E$1004,九･沖!$B$4:$B$1004,B525,九･沖!$D$4:$D$1004,D525),""),"")</f>
        <v/>
      </c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>
        <v>1</v>
      </c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0"/>
      <c r="BQ525" s="40"/>
      <c r="BR525" s="40"/>
      <c r="BS525" s="40"/>
      <c r="BT525" s="40"/>
      <c r="BU525" s="40"/>
      <c r="BV525" s="40"/>
      <c r="BW525" s="40"/>
      <c r="BX525" s="40"/>
      <c r="BY525" s="40"/>
      <c r="BZ525" s="40"/>
      <c r="CA525" s="40"/>
      <c r="CB525" s="46"/>
      <c r="CC525" s="46"/>
      <c r="CD525" s="40"/>
      <c r="CE525" s="40"/>
      <c r="CF525" s="40"/>
      <c r="CG525" s="40"/>
      <c r="CH525" s="40">
        <v>2</v>
      </c>
      <c r="CI525" s="47"/>
      <c r="CJ525" s="47">
        <v>14</v>
      </c>
      <c r="CK525" s="48"/>
    </row>
    <row r="526" spans="1:89">
      <c r="A526" s="61">
        <v>6</v>
      </c>
      <c r="B526" s="66" t="s">
        <v>10</v>
      </c>
      <c r="C526" s="41"/>
      <c r="D526" s="42" t="s">
        <v>138</v>
      </c>
      <c r="E526" s="37">
        <f t="shared" si="10"/>
        <v>11</v>
      </c>
      <c r="F526" s="73" t="str">
        <f>IF(B526="東京･関東",IFERROR(SUMIFS(東北!$E$4:$E$1007,東北!$B$4:$B$1007,B526,東北!$D$4:$D$1007,D526)+SUMIFS(中･北!$E$4:$E$1149,中･北!$B$4:$B$1149,B526,中･北!$D$4:$D$1149,D526)+SUMIFS(九･沖!$E$4:$E$1004,九･沖!$B$4:$B$1004,B526,九･沖!$D$4:$D$1004,D526),""),"")</f>
        <v/>
      </c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>
        <v>1</v>
      </c>
      <c r="AM526" s="37">
        <v>2</v>
      </c>
      <c r="AN526" s="37">
        <v>2</v>
      </c>
      <c r="AO526" s="37"/>
      <c r="AP526" s="37">
        <v>2</v>
      </c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43"/>
      <c r="CC526" s="43"/>
      <c r="CD526" s="37"/>
      <c r="CE526" s="37"/>
      <c r="CF526" s="37"/>
      <c r="CG526" s="37"/>
      <c r="CH526" s="37"/>
      <c r="CI526" s="44"/>
      <c r="CJ526" s="44"/>
      <c r="CK526" s="45">
        <v>4</v>
      </c>
    </row>
    <row r="527" spans="1:89">
      <c r="A527" s="61">
        <v>7</v>
      </c>
      <c r="B527" s="66" t="s">
        <v>10</v>
      </c>
      <c r="C527" s="39"/>
      <c r="D527" s="38" t="s">
        <v>1913</v>
      </c>
      <c r="E527" s="40">
        <f t="shared" si="10"/>
        <v>10</v>
      </c>
      <c r="F527" s="74" t="str">
        <f>IF(B527="東京･関東",IFERROR(SUMIFS(東北!$E$4:$E$1007,東北!$B$4:$B$1007,B527,東北!$D$4:$D$1007,D527)+SUMIFS(中･北!$E$4:$E$1149,中･北!$B$4:$B$1149,B527,中･北!$D$4:$D$1149,D527)+SUMIFS(九･沖!$E$4:$E$1004,九･沖!$B$4:$B$1004,B527,九･沖!$D$4:$D$1004,D527),""),"")</f>
        <v/>
      </c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  <c r="BX527" s="40"/>
      <c r="BY527" s="40"/>
      <c r="BZ527" s="40"/>
      <c r="CA527" s="40"/>
      <c r="CB527" s="46"/>
      <c r="CC527" s="46"/>
      <c r="CD527" s="40"/>
      <c r="CE527" s="40"/>
      <c r="CF527" s="40"/>
      <c r="CG527" s="40"/>
      <c r="CH527" s="40">
        <v>6</v>
      </c>
      <c r="CI527" s="47">
        <v>2</v>
      </c>
      <c r="CJ527" s="47">
        <v>2</v>
      </c>
      <c r="CK527" s="48"/>
    </row>
    <row r="528" spans="1:89">
      <c r="A528" s="61">
        <v>8</v>
      </c>
      <c r="B528" s="66" t="s">
        <v>10</v>
      </c>
      <c r="C528" s="41"/>
      <c r="D528" s="42" t="s">
        <v>1914</v>
      </c>
      <c r="E528" s="37">
        <f t="shared" si="10"/>
        <v>8</v>
      </c>
      <c r="F528" s="73" t="str">
        <f>IF(B528="東京･関東",IFERROR(SUMIFS(東北!$E$4:$E$1007,東北!$B$4:$B$1007,B528,東北!$D$4:$D$1007,D528)+SUMIFS(中･北!$E$4:$E$1149,中･北!$B$4:$B$1149,B528,中･北!$D$4:$D$1149,D528)+SUMIFS(九･沖!$E$4:$E$1004,九･沖!$B$4:$B$1004,B528,九･沖!$D$4:$D$1004,D528),""),"")</f>
        <v/>
      </c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43"/>
      <c r="CC528" s="43"/>
      <c r="CD528" s="37"/>
      <c r="CE528" s="37"/>
      <c r="CF528" s="37"/>
      <c r="CG528" s="37"/>
      <c r="CH528" s="37">
        <v>2</v>
      </c>
      <c r="CI528" s="44">
        <v>4</v>
      </c>
      <c r="CJ528" s="44">
        <v>2</v>
      </c>
      <c r="CK528" s="45"/>
    </row>
    <row r="529" spans="1:89">
      <c r="A529" s="61">
        <v>9</v>
      </c>
      <c r="B529" s="66" t="s">
        <v>10</v>
      </c>
      <c r="C529" s="39"/>
      <c r="D529" s="38" t="s">
        <v>1915</v>
      </c>
      <c r="E529" s="40">
        <f t="shared" si="10"/>
        <v>8</v>
      </c>
      <c r="F529" s="74" t="str">
        <f>IF(B529="東京･関東",IFERROR(SUMIFS(東北!$E$4:$E$1007,東北!$B$4:$B$1007,B529,東北!$D$4:$D$1007,D529)+SUMIFS(中･北!$E$4:$E$1149,中･北!$B$4:$B$1149,B529,中･北!$D$4:$D$1149,D529)+SUMIFS(九･沖!$E$4:$E$1004,九･沖!$B$4:$B$1004,B529,九･沖!$D$4:$D$1004,D529),""),"")</f>
        <v/>
      </c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  <c r="BX529" s="40"/>
      <c r="BY529" s="40"/>
      <c r="BZ529" s="40"/>
      <c r="CA529" s="40"/>
      <c r="CB529" s="46"/>
      <c r="CC529" s="46"/>
      <c r="CD529" s="40"/>
      <c r="CE529" s="40"/>
      <c r="CF529" s="40"/>
      <c r="CG529" s="40"/>
      <c r="CH529" s="40"/>
      <c r="CI529" s="47"/>
      <c r="CJ529" s="47">
        <v>2</v>
      </c>
      <c r="CK529" s="48">
        <v>6</v>
      </c>
    </row>
    <row r="530" spans="1:89">
      <c r="A530" s="61">
        <v>10</v>
      </c>
      <c r="B530" s="66" t="s">
        <v>10</v>
      </c>
      <c r="C530" s="41"/>
      <c r="D530" s="42" t="s">
        <v>1116</v>
      </c>
      <c r="E530" s="37">
        <f t="shared" si="10"/>
        <v>10</v>
      </c>
      <c r="F530" s="73" t="str">
        <f>IF(B530="東京･関東",IFERROR(SUMIFS(東北!$E$4:$E$1007,東北!$B$4:$B$1007,B530,東北!$D$4:$D$1007,D530)+SUMIFS(中･北!$E$4:$E$1149,中･北!$B$4:$B$1149,B530,中･北!$D$4:$D$1149,D530)+SUMIFS(九･沖!$E$4:$E$1004,九･沖!$B$4:$B$1004,B530,九･沖!$D$4:$D$1004,D530),""),"")</f>
        <v/>
      </c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43"/>
      <c r="CC530" s="43"/>
      <c r="CD530" s="37">
        <v>1</v>
      </c>
      <c r="CE530" s="37">
        <v>1</v>
      </c>
      <c r="CF530" s="37">
        <v>1</v>
      </c>
      <c r="CG530" s="37">
        <v>1</v>
      </c>
      <c r="CH530" s="37">
        <v>2</v>
      </c>
      <c r="CI530" s="44">
        <v>2</v>
      </c>
      <c r="CJ530" s="44">
        <v>2</v>
      </c>
      <c r="CK530" s="45"/>
    </row>
    <row r="531" spans="1:89">
      <c r="A531" s="61">
        <v>11</v>
      </c>
      <c r="B531" s="66" t="s">
        <v>10</v>
      </c>
      <c r="C531" s="39"/>
      <c r="D531" s="38" t="s">
        <v>1916</v>
      </c>
      <c r="E531" s="40">
        <f t="shared" si="10"/>
        <v>4</v>
      </c>
      <c r="F531" s="74" t="str">
        <f>IF(B531="東京･関東",IFERROR(SUMIFS(東北!$E$4:$E$1007,東北!$B$4:$B$1007,B531,東北!$D$4:$D$1007,D531)+SUMIFS(中･北!$E$4:$E$1149,中･北!$B$4:$B$1149,B531,中･北!$D$4:$D$1149,D531)+SUMIFS(九･沖!$E$4:$E$1004,九･沖!$B$4:$B$1004,B531,九･沖!$D$4:$D$1004,D531),""),"")</f>
        <v/>
      </c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  <c r="BX531" s="40"/>
      <c r="BY531" s="40"/>
      <c r="BZ531" s="40"/>
      <c r="CA531" s="40"/>
      <c r="CB531" s="46"/>
      <c r="CC531" s="46"/>
      <c r="CD531" s="40"/>
      <c r="CE531" s="40"/>
      <c r="CF531" s="40"/>
      <c r="CG531" s="40"/>
      <c r="CH531" s="40"/>
      <c r="CI531" s="47">
        <v>4</v>
      </c>
      <c r="CJ531" s="47"/>
      <c r="CK531" s="48"/>
    </row>
    <row r="532" spans="1:89">
      <c r="A532" s="61">
        <v>12</v>
      </c>
      <c r="B532" s="66" t="s">
        <v>10</v>
      </c>
      <c r="C532" s="41"/>
      <c r="D532" s="42" t="s">
        <v>345</v>
      </c>
      <c r="E532" s="37">
        <f t="shared" si="10"/>
        <v>4</v>
      </c>
      <c r="F532" s="73" t="str">
        <f>IF(B532="東京･関東",IFERROR(SUMIFS(東北!$E$4:$E$1007,東北!$B$4:$B$1007,B532,東北!$D$4:$D$1007,D532)+SUMIFS(中･北!$E$4:$E$1149,中･北!$B$4:$B$1149,B532,中･北!$D$4:$D$1149,D532)+SUMIFS(九･沖!$E$4:$E$1004,九･沖!$B$4:$B$1004,B532,九･沖!$D$4:$D$1004,D532),""),"")</f>
        <v/>
      </c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43"/>
      <c r="CC532" s="43"/>
      <c r="CD532" s="37"/>
      <c r="CE532" s="37"/>
      <c r="CF532" s="37"/>
      <c r="CG532" s="37"/>
      <c r="CH532" s="37">
        <v>2</v>
      </c>
      <c r="CI532" s="44">
        <v>2</v>
      </c>
      <c r="CJ532" s="44"/>
      <c r="CK532" s="45"/>
    </row>
    <row r="533" spans="1:89">
      <c r="A533" s="61">
        <v>13</v>
      </c>
      <c r="B533" s="66" t="s">
        <v>10</v>
      </c>
      <c r="C533" s="39"/>
      <c r="D533" s="38" t="s">
        <v>324</v>
      </c>
      <c r="E533" s="40">
        <f t="shared" si="10"/>
        <v>4</v>
      </c>
      <c r="F533" s="74" t="str">
        <f>IF(B533="東京･関東",IFERROR(SUMIFS(東北!$E$4:$E$1007,東北!$B$4:$B$1007,B533,東北!$D$4:$D$1007,D533)+SUMIFS(中･北!$E$4:$E$1149,中･北!$B$4:$B$1149,B533,中･北!$D$4:$D$1149,D533)+SUMIFS(九･沖!$E$4:$E$1004,九･沖!$B$4:$B$1004,B533,九･沖!$D$4:$D$1004,D533),""),"")</f>
        <v/>
      </c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  <c r="BX533" s="40"/>
      <c r="BY533" s="40"/>
      <c r="BZ533" s="40"/>
      <c r="CA533" s="40"/>
      <c r="CB533" s="46"/>
      <c r="CC533" s="46"/>
      <c r="CD533" s="40"/>
      <c r="CE533" s="40"/>
      <c r="CF533" s="40"/>
      <c r="CG533" s="40"/>
      <c r="CH533" s="40"/>
      <c r="CI533" s="47">
        <v>2</v>
      </c>
      <c r="CJ533" s="47">
        <v>2</v>
      </c>
      <c r="CK533" s="48"/>
    </row>
    <row r="534" spans="1:89">
      <c r="A534" s="61">
        <v>14</v>
      </c>
      <c r="B534" s="66" t="s">
        <v>10</v>
      </c>
      <c r="C534" s="41"/>
      <c r="D534" s="42" t="s">
        <v>1917</v>
      </c>
      <c r="E534" s="37">
        <f t="shared" si="10"/>
        <v>4</v>
      </c>
      <c r="F534" s="73" t="str">
        <f>IF(B534="東京･関東",IFERROR(SUMIFS(東北!$E$4:$E$1007,東北!$B$4:$B$1007,B534,東北!$D$4:$D$1007,D534)+SUMIFS(中･北!$E$4:$E$1149,中･北!$B$4:$B$1149,B534,中･北!$D$4:$D$1149,D534)+SUMIFS(九･沖!$E$4:$E$1004,九･沖!$B$4:$B$1004,B534,九･沖!$D$4:$D$1004,D534),""),"")</f>
        <v/>
      </c>
      <c r="G534" s="37"/>
      <c r="H534" s="37"/>
      <c r="I534" s="37"/>
      <c r="J534" s="37"/>
      <c r="K534" s="37"/>
      <c r="L534" s="37"/>
      <c r="M534" s="37">
        <v>4</v>
      </c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43"/>
      <c r="CC534" s="43"/>
      <c r="CD534" s="37"/>
      <c r="CE534" s="37"/>
      <c r="CF534" s="37"/>
      <c r="CG534" s="37"/>
      <c r="CH534" s="37"/>
      <c r="CI534" s="44"/>
      <c r="CJ534" s="44"/>
      <c r="CK534" s="45"/>
    </row>
    <row r="535" spans="1:89">
      <c r="A535" s="61">
        <v>15</v>
      </c>
      <c r="B535" s="66" t="s">
        <v>10</v>
      </c>
      <c r="C535" s="39"/>
      <c r="D535" s="38" t="s">
        <v>1919</v>
      </c>
      <c r="E535" s="40">
        <f t="shared" si="10"/>
        <v>3</v>
      </c>
      <c r="F535" s="74" t="str">
        <f>IF(B535="東京･関東",IFERROR(SUMIFS(東北!$E$4:$E$1007,東北!$B$4:$B$1007,B535,東北!$D$4:$D$1007,D535)+SUMIFS(中･北!$E$4:$E$1149,中･北!$B$4:$B$1149,B535,中･北!$D$4:$D$1149,D535)+SUMIFS(九･沖!$E$4:$E$1004,九･沖!$B$4:$B$1004,B535,九･沖!$D$4:$D$1004,D535),""),"")</f>
        <v/>
      </c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>
        <v>1</v>
      </c>
      <c r="AS535" s="40">
        <v>1</v>
      </c>
      <c r="AT535" s="40">
        <v>1</v>
      </c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6"/>
      <c r="CC535" s="46"/>
      <c r="CD535" s="40"/>
      <c r="CE535" s="40"/>
      <c r="CF535" s="40"/>
      <c r="CG535" s="40"/>
      <c r="CH535" s="40"/>
      <c r="CI535" s="47"/>
      <c r="CJ535" s="47"/>
      <c r="CK535" s="48"/>
    </row>
    <row r="536" spans="1:89">
      <c r="A536" s="61">
        <v>16</v>
      </c>
      <c r="B536" s="66" t="s">
        <v>10</v>
      </c>
      <c r="C536" s="41"/>
      <c r="D536" s="42" t="s">
        <v>344</v>
      </c>
      <c r="E536" s="37">
        <f t="shared" si="10"/>
        <v>2</v>
      </c>
      <c r="F536" s="73" t="str">
        <f>IF(B536="東京･関東",IFERROR(SUMIFS(東北!$E$4:$E$1007,東北!$B$4:$B$1007,B536,東北!$D$4:$D$1007,D536)+SUMIFS(中･北!$E$4:$E$1149,中･北!$B$4:$B$1149,B536,中･北!$D$4:$D$1149,D536)+SUMIFS(九･沖!$E$4:$E$1004,九･沖!$B$4:$B$1004,B536,九･沖!$D$4:$D$1004,D536),""),"")</f>
        <v/>
      </c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43"/>
      <c r="CC536" s="43"/>
      <c r="CD536" s="37"/>
      <c r="CE536" s="37"/>
      <c r="CF536" s="37"/>
      <c r="CG536" s="37"/>
      <c r="CH536" s="37">
        <v>2</v>
      </c>
      <c r="CI536" s="44"/>
      <c r="CJ536" s="44"/>
      <c r="CK536" s="45"/>
    </row>
    <row r="537" spans="1:89">
      <c r="A537" s="61">
        <v>17</v>
      </c>
      <c r="B537" s="66" t="s">
        <v>323</v>
      </c>
      <c r="C537" s="39"/>
      <c r="D537" s="38" t="s">
        <v>1920</v>
      </c>
      <c r="E537" s="40">
        <f t="shared" si="10"/>
        <v>2</v>
      </c>
      <c r="F537" s="74" t="str">
        <f>IF(B537="東京･関東",IFERROR(SUMIFS(東北!$E$4:$E$1007,東北!$B$4:$B$1007,B537,東北!$D$4:$D$1007,D537)+SUMIFS(中･北!$E$4:$E$1149,中･北!$B$4:$B$1149,B537,中･北!$D$4:$D$1149,D537)+SUMIFS(九･沖!$E$4:$E$1004,九･沖!$B$4:$B$1004,B537,九･沖!$D$4:$D$1004,D537),""),"")</f>
        <v/>
      </c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6"/>
      <c r="CC537" s="46"/>
      <c r="CD537" s="40"/>
      <c r="CE537" s="40"/>
      <c r="CF537" s="40"/>
      <c r="CG537" s="40"/>
      <c r="CH537" s="40"/>
      <c r="CI537" s="47"/>
      <c r="CJ537" s="47">
        <v>2</v>
      </c>
      <c r="CK537" s="48"/>
    </row>
    <row r="538" spans="1:89">
      <c r="A538" s="61">
        <v>18</v>
      </c>
      <c r="B538" s="66" t="s">
        <v>323</v>
      </c>
      <c r="C538" s="41"/>
      <c r="D538" s="42" t="s">
        <v>1921</v>
      </c>
      <c r="E538" s="37">
        <f t="shared" si="10"/>
        <v>2</v>
      </c>
      <c r="F538" s="73" t="str">
        <f>IF(B538="東京･関東",IFERROR(SUMIFS(東北!$E$4:$E$1007,東北!$B$4:$B$1007,B538,東北!$D$4:$D$1007,D538)+SUMIFS(中･北!$E$4:$E$1149,中･北!$B$4:$B$1149,B538,中･北!$D$4:$D$1149,D538)+SUMIFS(九･沖!$E$4:$E$1004,九･沖!$B$4:$B$1004,B538,九･沖!$D$4:$D$1004,D538),""),"")</f>
        <v/>
      </c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43"/>
      <c r="CC538" s="43"/>
      <c r="CD538" s="37"/>
      <c r="CE538" s="37"/>
      <c r="CF538" s="37"/>
      <c r="CG538" s="37"/>
      <c r="CH538" s="37">
        <v>2</v>
      </c>
      <c r="CI538" s="44"/>
      <c r="CJ538" s="44"/>
      <c r="CK538" s="45"/>
    </row>
    <row r="539" spans="1:89">
      <c r="A539" s="61">
        <v>20</v>
      </c>
      <c r="B539" s="66" t="s">
        <v>323</v>
      </c>
      <c r="C539" s="39"/>
      <c r="D539" s="38" t="s">
        <v>1922</v>
      </c>
      <c r="E539" s="40">
        <f t="shared" si="10"/>
        <v>2</v>
      </c>
      <c r="F539" s="74" t="str">
        <f>IF(B539="東京･関東",IFERROR(SUMIFS(東北!$E$4:$E$1007,東北!$B$4:$B$1007,B539,東北!$D$4:$D$1007,D539)+SUMIFS(中･北!$E$4:$E$1149,中･北!$B$4:$B$1149,B539,中･北!$D$4:$D$1149,D539)+SUMIFS(九･沖!$E$4:$E$1004,九･沖!$B$4:$B$1004,B539,九･沖!$D$4:$D$1004,D539),""),"")</f>
        <v/>
      </c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6"/>
      <c r="CC539" s="46"/>
      <c r="CD539" s="40"/>
      <c r="CE539" s="40"/>
      <c r="CF539" s="40"/>
      <c r="CG539" s="40"/>
      <c r="CH539" s="40">
        <v>2</v>
      </c>
      <c r="CI539" s="47"/>
      <c r="CJ539" s="47"/>
      <c r="CK539" s="48"/>
    </row>
    <row r="540" spans="1:89">
      <c r="A540" s="61">
        <v>21</v>
      </c>
      <c r="B540" s="66" t="s">
        <v>10</v>
      </c>
      <c r="C540" s="41"/>
      <c r="D540" s="42" t="s">
        <v>1923</v>
      </c>
      <c r="E540" s="37">
        <f t="shared" si="10"/>
        <v>2</v>
      </c>
      <c r="F540" s="73" t="str">
        <f>IF(B540="東京･関東",IFERROR(SUMIFS(東北!$E$4:$E$1007,東北!$B$4:$B$1007,B540,東北!$D$4:$D$1007,D540)+SUMIFS(中･北!$E$4:$E$1149,中･北!$B$4:$B$1149,B540,中･北!$D$4:$D$1149,D540)+SUMIFS(九･沖!$E$4:$E$1004,九･沖!$B$4:$B$1004,B540,九･沖!$D$4:$D$1004,D540),""),"")</f>
        <v/>
      </c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43"/>
      <c r="CC540" s="43"/>
      <c r="CD540" s="37"/>
      <c r="CE540" s="37"/>
      <c r="CF540" s="37"/>
      <c r="CG540" s="37"/>
      <c r="CH540" s="37">
        <v>2</v>
      </c>
      <c r="CI540" s="44"/>
      <c r="CJ540" s="44"/>
      <c r="CK540" s="45"/>
    </row>
    <row r="541" spans="1:89">
      <c r="A541" s="61">
        <v>22</v>
      </c>
      <c r="B541" s="66" t="s">
        <v>323</v>
      </c>
      <c r="C541" s="39"/>
      <c r="D541" s="38" t="s">
        <v>1924</v>
      </c>
      <c r="E541" s="40">
        <f t="shared" si="10"/>
        <v>2</v>
      </c>
      <c r="F541" s="74" t="str">
        <f>IF(B541="東京･関東",IFERROR(SUMIFS(東北!$E$4:$E$1007,東北!$B$4:$B$1007,B541,東北!$D$4:$D$1007,D541)+SUMIFS(中･北!$E$4:$E$1149,中･北!$B$4:$B$1149,B541,中･北!$D$4:$D$1149,D541)+SUMIFS(九･沖!$E$4:$E$1004,九･沖!$B$4:$B$1004,B541,九･沖!$D$4:$D$1004,D541),""),"")</f>
        <v/>
      </c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>
        <v>2</v>
      </c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6"/>
      <c r="CC541" s="46"/>
      <c r="CD541" s="40"/>
      <c r="CE541" s="40"/>
      <c r="CF541" s="40"/>
      <c r="CG541" s="40"/>
      <c r="CH541" s="40"/>
      <c r="CI541" s="47"/>
      <c r="CJ541" s="47"/>
      <c r="CK541" s="48"/>
    </row>
    <row r="542" spans="1:89">
      <c r="A542" s="61">
        <v>23</v>
      </c>
      <c r="B542" s="66" t="s">
        <v>10</v>
      </c>
      <c r="C542" s="41"/>
      <c r="D542" s="42" t="s">
        <v>1925</v>
      </c>
      <c r="E542" s="37">
        <f t="shared" si="10"/>
        <v>2</v>
      </c>
      <c r="F542" s="73" t="str">
        <f>IF(B542="東京･関東",IFERROR(SUMIFS(東北!$E$4:$E$1007,東北!$B$4:$B$1007,B542,東北!$D$4:$D$1007,D542)+SUMIFS(中･北!$E$4:$E$1149,中･北!$B$4:$B$1149,B542,中･北!$D$4:$D$1149,D542)+SUMIFS(九･沖!$E$4:$E$1004,九･沖!$B$4:$B$1004,B542,九･沖!$D$4:$D$1004,D542),""),"")</f>
        <v/>
      </c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43"/>
      <c r="CC542" s="43"/>
      <c r="CD542" s="37"/>
      <c r="CE542" s="37"/>
      <c r="CF542" s="37"/>
      <c r="CG542" s="37"/>
      <c r="CH542" s="37"/>
      <c r="CI542" s="44"/>
      <c r="CJ542" s="44"/>
      <c r="CK542" s="45">
        <v>2</v>
      </c>
    </row>
    <row r="543" spans="1:89" ht="14.25" thickBot="1">
      <c r="A543" s="61">
        <v>24</v>
      </c>
      <c r="B543" s="216" t="s">
        <v>10</v>
      </c>
      <c r="C543" s="151"/>
      <c r="D543" s="225" t="s">
        <v>346</v>
      </c>
      <c r="E543" s="153">
        <f t="shared" si="10"/>
        <v>2</v>
      </c>
      <c r="F543" s="154" t="str">
        <f>IF(B543="東京･関東",IFERROR(SUMIFS(東北!$E$4:$E$1007,東北!$B$4:$B$1007,B543,東北!$D$4:$D$1007,D543)+SUMIFS(中･北!$E$4:$E$1149,中･北!$B$4:$B$1149,B543,中･北!$D$4:$D$1149,D543)+SUMIFS(九･沖!$E$4:$E$1004,九･沖!$B$4:$B$1004,B543,九･沖!$D$4:$D$1004,D543),""),"")</f>
        <v/>
      </c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/>
      <c r="AG543" s="153"/>
      <c r="AH543" s="153"/>
      <c r="AI543" s="153"/>
      <c r="AJ543" s="153"/>
      <c r="AK543" s="153"/>
      <c r="AL543" s="153"/>
      <c r="AM543" s="153"/>
      <c r="AN543" s="153"/>
      <c r="AO543" s="153"/>
      <c r="AP543" s="153"/>
      <c r="AQ543" s="153"/>
      <c r="AR543" s="153"/>
      <c r="AS543" s="153"/>
      <c r="AT543" s="153"/>
      <c r="AU543" s="153"/>
      <c r="AV543" s="153"/>
      <c r="AW543" s="153"/>
      <c r="AX543" s="153"/>
      <c r="AY543" s="153"/>
      <c r="AZ543" s="153"/>
      <c r="BA543" s="153"/>
      <c r="BB543" s="153"/>
      <c r="BC543" s="153"/>
      <c r="BD543" s="153"/>
      <c r="BE543" s="153"/>
      <c r="BF543" s="153"/>
      <c r="BG543" s="153"/>
      <c r="BH543" s="153"/>
      <c r="BI543" s="153"/>
      <c r="BJ543" s="153"/>
      <c r="BK543" s="153"/>
      <c r="BL543" s="153"/>
      <c r="BM543" s="153"/>
      <c r="BN543" s="153"/>
      <c r="BO543" s="153"/>
      <c r="BP543" s="153"/>
      <c r="BQ543" s="153"/>
      <c r="BR543" s="153"/>
      <c r="BS543" s="153"/>
      <c r="BT543" s="153"/>
      <c r="BU543" s="153"/>
      <c r="BV543" s="153"/>
      <c r="BW543" s="153"/>
      <c r="BX543" s="153"/>
      <c r="BY543" s="153"/>
      <c r="BZ543" s="153"/>
      <c r="CA543" s="153"/>
      <c r="CB543" s="226"/>
      <c r="CC543" s="226"/>
      <c r="CD543" s="153"/>
      <c r="CE543" s="153"/>
      <c r="CF543" s="153"/>
      <c r="CG543" s="153"/>
      <c r="CH543" s="153">
        <v>2</v>
      </c>
      <c r="CI543" s="227"/>
      <c r="CJ543" s="227"/>
      <c r="CK543" s="228"/>
    </row>
    <row r="544" spans="1:89">
      <c r="A544" s="61">
        <v>1</v>
      </c>
      <c r="B544" s="65" t="s">
        <v>336</v>
      </c>
      <c r="C544" s="118"/>
      <c r="D544" s="187" t="s">
        <v>360</v>
      </c>
      <c r="E544" s="120">
        <f t="shared" ref="E544:E546" si="11">SUM(F544:CK544)</f>
        <v>2</v>
      </c>
      <c r="F544" s="121" t="str">
        <f>IF(B544="東京･関東",IFERROR(SUMIFS(東北!$E$4:$E$1007,東北!$B$4:$B$1007,B544,東北!$D$4:$D$1007,D544)+SUMIFS(中･北!$E$4:$E$1149,中･北!$B$4:$B$1149,B544,中･北!$D$4:$D$1149,D544)+SUMIFS(九･沖!$E$4:$E$1004,九･沖!$B$4:$B$1004,B544,九･沖!$D$4:$D$1004,D544),""),"")</f>
        <v/>
      </c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20"/>
      <c r="AV544" s="120"/>
      <c r="AW544" s="120"/>
      <c r="AX544" s="120"/>
      <c r="AY544" s="120"/>
      <c r="AZ544" s="120"/>
      <c r="BA544" s="120"/>
      <c r="BB544" s="120"/>
      <c r="BC544" s="120"/>
      <c r="BD544" s="120"/>
      <c r="BE544" s="120"/>
      <c r="BF544" s="120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20"/>
      <c r="BS544" s="120"/>
      <c r="BT544" s="120"/>
      <c r="BU544" s="120"/>
      <c r="BV544" s="120"/>
      <c r="BW544" s="120"/>
      <c r="BX544" s="120"/>
      <c r="BY544" s="120"/>
      <c r="BZ544" s="120"/>
      <c r="CA544" s="120"/>
      <c r="CB544" s="229"/>
      <c r="CC544" s="229"/>
      <c r="CD544" s="120"/>
      <c r="CE544" s="120"/>
      <c r="CF544" s="120"/>
      <c r="CG544" s="120"/>
      <c r="CH544" s="120"/>
      <c r="CI544" s="230"/>
      <c r="CJ544" s="230">
        <v>2</v>
      </c>
      <c r="CK544" s="231"/>
    </row>
    <row r="545" spans="1:89">
      <c r="A545" s="61">
        <v>2</v>
      </c>
      <c r="B545" s="66" t="s">
        <v>336</v>
      </c>
      <c r="C545" s="39"/>
      <c r="D545" s="38" t="s">
        <v>1926</v>
      </c>
      <c r="E545" s="40">
        <f t="shared" si="11"/>
        <v>2</v>
      </c>
      <c r="F545" s="74" t="str">
        <f>IF(B545="東京･関東",IFERROR(SUMIFS(東北!$E$4:$E$1007,東北!$B$4:$B$1007,B545,東北!$D$4:$D$1007,D545)+SUMIFS(中･北!$E$4:$E$1149,中･北!$B$4:$B$1149,B545,中･北!$D$4:$D$1149,D545)+SUMIFS(九･沖!$E$4:$E$1004,九･沖!$B$4:$B$1004,B545,九･沖!$D$4:$D$1004,D545),""),"")</f>
        <v/>
      </c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6"/>
      <c r="CC545" s="46"/>
      <c r="CD545" s="40"/>
      <c r="CE545" s="40"/>
      <c r="CF545" s="40"/>
      <c r="CG545" s="40"/>
      <c r="CH545" s="40"/>
      <c r="CI545" s="47"/>
      <c r="CJ545" s="47"/>
      <c r="CK545" s="48">
        <v>2</v>
      </c>
    </row>
    <row r="546" spans="1:89" ht="14.25" thickBot="1">
      <c r="A546" s="61">
        <v>3</v>
      </c>
      <c r="B546" s="67" t="s">
        <v>336</v>
      </c>
      <c r="C546" s="55"/>
      <c r="D546" s="57" t="s">
        <v>359</v>
      </c>
      <c r="E546" s="148">
        <f t="shared" si="11"/>
        <v>2</v>
      </c>
      <c r="F546" s="75" t="str">
        <f>IF(B546="東京･関東",IFERROR(SUMIFS(東北!$E$4:$E$1007,東北!$B$4:$B$1007,B546,東北!$D$4:$D$1007,D546)+SUMIFS(中･北!$E$4:$E$1149,中･北!$B$4:$B$1149,B546,中･北!$D$4:$D$1149,D546)+SUMIFS(九･沖!$E$4:$E$1004,九･沖!$B$4:$B$1004,B546,九･沖!$D$4:$D$1004,D546),""),"")</f>
        <v/>
      </c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  <c r="BQ546" s="148"/>
      <c r="BR546" s="148"/>
      <c r="BS546" s="148"/>
      <c r="BT546" s="148"/>
      <c r="BU546" s="148"/>
      <c r="BV546" s="148"/>
      <c r="BW546" s="148"/>
      <c r="BX546" s="148"/>
      <c r="BY546" s="148"/>
      <c r="BZ546" s="148"/>
      <c r="CA546" s="148"/>
      <c r="CB546" s="232"/>
      <c r="CC546" s="232"/>
      <c r="CD546" s="148"/>
      <c r="CE546" s="148"/>
      <c r="CF546" s="148"/>
      <c r="CG546" s="148"/>
      <c r="CH546" s="148"/>
      <c r="CI546" s="233"/>
      <c r="CJ546" s="233">
        <v>2</v>
      </c>
      <c r="CK546" s="234"/>
    </row>
    <row r="547" spans="1:89">
      <c r="A547" s="291" t="s">
        <v>4</v>
      </c>
      <c r="B547" s="278"/>
      <c r="C547" s="279"/>
      <c r="D547" s="13"/>
      <c r="E547" s="11">
        <f t="shared" ref="E547:AJ547" si="12">SUM(E4:E543)</f>
        <v>15655</v>
      </c>
      <c r="F547" s="17">
        <f t="shared" si="12"/>
        <v>2225</v>
      </c>
      <c r="G547" s="21">
        <f t="shared" si="12"/>
        <v>171</v>
      </c>
      <c r="H547" s="21">
        <f t="shared" si="12"/>
        <v>180</v>
      </c>
      <c r="I547" s="21">
        <f t="shared" si="12"/>
        <v>181</v>
      </c>
      <c r="J547" s="21">
        <f t="shared" si="12"/>
        <v>180</v>
      </c>
      <c r="K547" s="21">
        <f t="shared" si="12"/>
        <v>180</v>
      </c>
      <c r="L547" s="21">
        <f t="shared" si="12"/>
        <v>186</v>
      </c>
      <c r="M547" s="21">
        <f t="shared" si="12"/>
        <v>172</v>
      </c>
      <c r="N547" s="21">
        <f t="shared" si="12"/>
        <v>176</v>
      </c>
      <c r="O547" s="21">
        <f t="shared" si="12"/>
        <v>177</v>
      </c>
      <c r="P547" s="21">
        <f t="shared" si="12"/>
        <v>174</v>
      </c>
      <c r="Q547" s="21">
        <f t="shared" si="12"/>
        <v>167</v>
      </c>
      <c r="R547" s="21">
        <f t="shared" si="12"/>
        <v>171</v>
      </c>
      <c r="S547" s="21">
        <f t="shared" si="12"/>
        <v>174</v>
      </c>
      <c r="T547" s="21">
        <f t="shared" si="12"/>
        <v>162</v>
      </c>
      <c r="U547" s="21">
        <f t="shared" si="12"/>
        <v>181</v>
      </c>
      <c r="V547" s="21">
        <f t="shared" si="12"/>
        <v>174</v>
      </c>
      <c r="W547" s="21">
        <f t="shared" si="12"/>
        <v>171</v>
      </c>
      <c r="X547" s="21">
        <f t="shared" si="12"/>
        <v>171</v>
      </c>
      <c r="Y547" s="21">
        <f t="shared" si="12"/>
        <v>173</v>
      </c>
      <c r="Z547" s="21">
        <f t="shared" si="12"/>
        <v>172</v>
      </c>
      <c r="AA547" s="21">
        <f t="shared" si="12"/>
        <v>193</v>
      </c>
      <c r="AB547" s="21">
        <f t="shared" si="12"/>
        <v>177</v>
      </c>
      <c r="AC547" s="21">
        <f t="shared" si="12"/>
        <v>169</v>
      </c>
      <c r="AD547" s="21">
        <f t="shared" si="12"/>
        <v>173</v>
      </c>
      <c r="AE547" s="21">
        <f t="shared" si="12"/>
        <v>175</v>
      </c>
      <c r="AF547" s="21">
        <f t="shared" si="12"/>
        <v>183</v>
      </c>
      <c r="AG547" s="21">
        <f t="shared" si="12"/>
        <v>188</v>
      </c>
      <c r="AH547" s="21">
        <f t="shared" si="12"/>
        <v>166</v>
      </c>
      <c r="AI547" s="21">
        <f t="shared" si="12"/>
        <v>179</v>
      </c>
      <c r="AJ547" s="21">
        <f t="shared" si="12"/>
        <v>177</v>
      </c>
      <c r="AK547" s="21">
        <f t="shared" ref="AK547:BP547" si="13">SUM(AK4:AK543)</f>
        <v>169</v>
      </c>
      <c r="AL547" s="21">
        <f t="shared" si="13"/>
        <v>170</v>
      </c>
      <c r="AM547" s="21">
        <f t="shared" si="13"/>
        <v>182</v>
      </c>
      <c r="AN547" s="21">
        <f t="shared" si="13"/>
        <v>180</v>
      </c>
      <c r="AO547" s="21">
        <f t="shared" si="13"/>
        <v>177</v>
      </c>
      <c r="AP547" s="21">
        <f t="shared" si="13"/>
        <v>180</v>
      </c>
      <c r="AQ547" s="21">
        <f t="shared" si="13"/>
        <v>183</v>
      </c>
      <c r="AR547" s="21">
        <f t="shared" si="13"/>
        <v>190</v>
      </c>
      <c r="AS547" s="21">
        <f t="shared" si="13"/>
        <v>186</v>
      </c>
      <c r="AT547" s="21">
        <f t="shared" si="13"/>
        <v>182</v>
      </c>
      <c r="AU547" s="21">
        <f t="shared" si="13"/>
        <v>79</v>
      </c>
      <c r="AV547" s="21">
        <f t="shared" si="13"/>
        <v>78</v>
      </c>
      <c r="AW547" s="21">
        <f t="shared" si="13"/>
        <v>70</v>
      </c>
      <c r="AX547" s="21">
        <f t="shared" si="13"/>
        <v>75</v>
      </c>
      <c r="AY547" s="21">
        <f t="shared" si="13"/>
        <v>70</v>
      </c>
      <c r="AZ547" s="21">
        <f t="shared" si="13"/>
        <v>87</v>
      </c>
      <c r="BA547" s="21">
        <f t="shared" si="13"/>
        <v>72</v>
      </c>
      <c r="BB547" s="21">
        <f t="shared" si="13"/>
        <v>71</v>
      </c>
      <c r="BC547" s="21">
        <f t="shared" si="13"/>
        <v>74</v>
      </c>
      <c r="BD547" s="21">
        <f t="shared" si="13"/>
        <v>90</v>
      </c>
      <c r="BE547" s="21">
        <f t="shared" si="13"/>
        <v>86</v>
      </c>
      <c r="BF547" s="21">
        <f t="shared" si="13"/>
        <v>66</v>
      </c>
      <c r="BG547" s="21">
        <f t="shared" si="13"/>
        <v>84</v>
      </c>
      <c r="BH547" s="21">
        <f t="shared" si="13"/>
        <v>82</v>
      </c>
      <c r="BI547" s="21">
        <f t="shared" si="13"/>
        <v>77</v>
      </c>
      <c r="BJ547" s="21">
        <f t="shared" si="13"/>
        <v>86</v>
      </c>
      <c r="BK547" s="21">
        <f t="shared" si="13"/>
        <v>74</v>
      </c>
      <c r="BL547" s="21">
        <f t="shared" si="13"/>
        <v>78</v>
      </c>
      <c r="BM547" s="21">
        <f t="shared" si="13"/>
        <v>76</v>
      </c>
      <c r="BN547" s="21">
        <f t="shared" si="13"/>
        <v>95</v>
      </c>
      <c r="BO547" s="21">
        <f t="shared" si="13"/>
        <v>99</v>
      </c>
      <c r="BP547" s="21">
        <f t="shared" si="13"/>
        <v>101</v>
      </c>
      <c r="BQ547" s="21">
        <f t="shared" ref="BQ547:CI547" si="14">SUM(BQ4:BQ543)</f>
        <v>87</v>
      </c>
      <c r="BR547" s="17">
        <f t="shared" si="14"/>
        <v>86</v>
      </c>
      <c r="BS547" s="21">
        <f t="shared" si="14"/>
        <v>89</v>
      </c>
      <c r="BT547" s="21">
        <f t="shared" si="14"/>
        <v>83</v>
      </c>
      <c r="BU547" s="21">
        <f t="shared" si="14"/>
        <v>76</v>
      </c>
      <c r="BV547" s="21">
        <f t="shared" si="14"/>
        <v>91</v>
      </c>
      <c r="BW547" s="17">
        <f t="shared" si="14"/>
        <v>87</v>
      </c>
      <c r="BX547" s="17">
        <f t="shared" si="14"/>
        <v>72</v>
      </c>
      <c r="BY547" s="17">
        <f t="shared" si="14"/>
        <v>93</v>
      </c>
      <c r="BZ547" s="17">
        <f t="shared" si="14"/>
        <v>97</v>
      </c>
      <c r="CA547" s="17">
        <f t="shared" si="14"/>
        <v>103</v>
      </c>
      <c r="CB547" s="17">
        <f t="shared" si="14"/>
        <v>99</v>
      </c>
      <c r="CC547" s="17">
        <f t="shared" si="14"/>
        <v>85</v>
      </c>
      <c r="CD547" s="17">
        <f t="shared" si="14"/>
        <v>103</v>
      </c>
      <c r="CE547" s="17">
        <f t="shared" si="14"/>
        <v>88</v>
      </c>
      <c r="CF547" s="17">
        <f t="shared" si="14"/>
        <v>85</v>
      </c>
      <c r="CG547" s="17">
        <f t="shared" si="14"/>
        <v>80</v>
      </c>
      <c r="CH547" s="17">
        <f t="shared" si="14"/>
        <v>760</v>
      </c>
      <c r="CI547" s="30">
        <f t="shared" si="14"/>
        <v>820</v>
      </c>
      <c r="CJ547" s="30">
        <f t="shared" ref="CJ547:CK547" si="15">SUM(CJ4:CJ543)</f>
        <v>866</v>
      </c>
      <c r="CK547" s="30">
        <f t="shared" si="15"/>
        <v>638</v>
      </c>
    </row>
    <row r="548" spans="1:89" ht="14.25" thickBot="1">
      <c r="A548" s="287" t="s">
        <v>6</v>
      </c>
      <c r="B548" s="288"/>
      <c r="C548" s="289"/>
      <c r="D548" s="2"/>
      <c r="E548" s="33">
        <f>SUM(AL548:CH548)</f>
        <v>2647</v>
      </c>
      <c r="F548" s="2">
        <f t="shared" ref="F548:AK548" si="16">COUNT(F4:F543)</f>
        <v>420</v>
      </c>
      <c r="G548" s="22">
        <f t="shared" si="16"/>
        <v>75</v>
      </c>
      <c r="H548" s="22">
        <f t="shared" si="16"/>
        <v>84</v>
      </c>
      <c r="I548" s="22">
        <f t="shared" si="16"/>
        <v>88</v>
      </c>
      <c r="J548" s="22">
        <f t="shared" si="16"/>
        <v>84</v>
      </c>
      <c r="K548" s="22">
        <f t="shared" si="16"/>
        <v>84</v>
      </c>
      <c r="L548" s="22">
        <f t="shared" si="16"/>
        <v>90</v>
      </c>
      <c r="M548" s="22">
        <f t="shared" si="16"/>
        <v>78</v>
      </c>
      <c r="N548" s="22">
        <f t="shared" si="16"/>
        <v>81</v>
      </c>
      <c r="O548" s="22">
        <f t="shared" si="16"/>
        <v>81</v>
      </c>
      <c r="P548" s="22">
        <f t="shared" si="16"/>
        <v>78</v>
      </c>
      <c r="Q548" s="22">
        <f t="shared" si="16"/>
        <v>72</v>
      </c>
      <c r="R548" s="22">
        <f t="shared" si="16"/>
        <v>75</v>
      </c>
      <c r="S548" s="22">
        <f t="shared" si="16"/>
        <v>78</v>
      </c>
      <c r="T548" s="22">
        <f t="shared" si="16"/>
        <v>68</v>
      </c>
      <c r="U548" s="22">
        <f t="shared" si="16"/>
        <v>88</v>
      </c>
      <c r="V548" s="22">
        <f t="shared" si="16"/>
        <v>78</v>
      </c>
      <c r="W548" s="22">
        <f t="shared" si="16"/>
        <v>75</v>
      </c>
      <c r="X548" s="22">
        <f t="shared" si="16"/>
        <v>75</v>
      </c>
      <c r="Y548" s="22">
        <f t="shared" si="16"/>
        <v>77</v>
      </c>
      <c r="Z548" s="22">
        <f t="shared" si="16"/>
        <v>78</v>
      </c>
      <c r="AA548" s="22">
        <f t="shared" si="16"/>
        <v>96</v>
      </c>
      <c r="AB548" s="22">
        <f t="shared" si="16"/>
        <v>82</v>
      </c>
      <c r="AC548" s="22">
        <f t="shared" si="16"/>
        <v>74</v>
      </c>
      <c r="AD548" s="22">
        <f t="shared" si="16"/>
        <v>77</v>
      </c>
      <c r="AE548" s="22">
        <f t="shared" si="16"/>
        <v>80</v>
      </c>
      <c r="AF548" s="22">
        <f t="shared" si="16"/>
        <v>87</v>
      </c>
      <c r="AG548" s="22">
        <f t="shared" si="16"/>
        <v>92</v>
      </c>
      <c r="AH548" s="22">
        <f t="shared" si="16"/>
        <v>72</v>
      </c>
      <c r="AI548" s="22">
        <f t="shared" si="16"/>
        <v>83</v>
      </c>
      <c r="AJ548" s="22">
        <f t="shared" si="16"/>
        <v>81</v>
      </c>
      <c r="AK548" s="22">
        <f t="shared" si="16"/>
        <v>75</v>
      </c>
      <c r="AL548" s="22">
        <f t="shared" ref="AL548:BQ548" si="17">COUNT(AL4:AL543)</f>
        <v>74</v>
      </c>
      <c r="AM548" s="22">
        <f t="shared" si="17"/>
        <v>86</v>
      </c>
      <c r="AN548" s="22">
        <f t="shared" si="17"/>
        <v>84</v>
      </c>
      <c r="AO548" s="22">
        <f t="shared" si="17"/>
        <v>83</v>
      </c>
      <c r="AP548" s="22">
        <f t="shared" si="17"/>
        <v>84</v>
      </c>
      <c r="AQ548" s="22">
        <f t="shared" si="17"/>
        <v>90</v>
      </c>
      <c r="AR548" s="22">
        <f t="shared" si="17"/>
        <v>96</v>
      </c>
      <c r="AS548" s="22">
        <f t="shared" si="17"/>
        <v>90</v>
      </c>
      <c r="AT548" s="22">
        <f t="shared" si="17"/>
        <v>86</v>
      </c>
      <c r="AU548" s="22">
        <f t="shared" si="17"/>
        <v>43</v>
      </c>
      <c r="AV548" s="22">
        <f t="shared" si="17"/>
        <v>36</v>
      </c>
      <c r="AW548" s="22">
        <f t="shared" si="17"/>
        <v>32</v>
      </c>
      <c r="AX548" s="22">
        <f t="shared" si="17"/>
        <v>33</v>
      </c>
      <c r="AY548" s="22">
        <f t="shared" si="17"/>
        <v>32</v>
      </c>
      <c r="AZ548" s="22">
        <f t="shared" si="17"/>
        <v>45</v>
      </c>
      <c r="BA548" s="22">
        <f t="shared" si="17"/>
        <v>30</v>
      </c>
      <c r="BB548" s="22">
        <f t="shared" si="17"/>
        <v>29</v>
      </c>
      <c r="BC548" s="22">
        <f t="shared" si="17"/>
        <v>32</v>
      </c>
      <c r="BD548" s="22">
        <f t="shared" si="17"/>
        <v>48</v>
      </c>
      <c r="BE548" s="22">
        <f t="shared" si="17"/>
        <v>44</v>
      </c>
      <c r="BF548" s="22">
        <f t="shared" si="17"/>
        <v>30</v>
      </c>
      <c r="BG548" s="22">
        <f t="shared" si="17"/>
        <v>42</v>
      </c>
      <c r="BH548" s="22">
        <f t="shared" si="17"/>
        <v>40</v>
      </c>
      <c r="BI548" s="22">
        <f t="shared" si="17"/>
        <v>41</v>
      </c>
      <c r="BJ548" s="22">
        <f t="shared" si="17"/>
        <v>44</v>
      </c>
      <c r="BK548" s="22">
        <f t="shared" si="17"/>
        <v>32</v>
      </c>
      <c r="BL548" s="22">
        <f t="shared" si="17"/>
        <v>36</v>
      </c>
      <c r="BM548" s="22">
        <f t="shared" si="17"/>
        <v>34</v>
      </c>
      <c r="BN548" s="22">
        <f t="shared" si="17"/>
        <v>55</v>
      </c>
      <c r="BO548" s="22">
        <f t="shared" si="17"/>
        <v>57</v>
      </c>
      <c r="BP548" s="22">
        <f t="shared" si="17"/>
        <v>59</v>
      </c>
      <c r="BQ548" s="22">
        <f t="shared" si="17"/>
        <v>45</v>
      </c>
      <c r="BR548" s="2">
        <f t="shared" ref="BR548:CI548" si="18">COUNT(BR4:BR543)</f>
        <v>44</v>
      </c>
      <c r="BS548" s="22">
        <f t="shared" si="18"/>
        <v>47</v>
      </c>
      <c r="BT548" s="22">
        <f t="shared" si="18"/>
        <v>37</v>
      </c>
      <c r="BU548" s="22">
        <f t="shared" si="18"/>
        <v>34</v>
      </c>
      <c r="BV548" s="22">
        <f t="shared" si="18"/>
        <v>51</v>
      </c>
      <c r="BW548" s="2">
        <f t="shared" si="18"/>
        <v>45</v>
      </c>
      <c r="BX548" s="2">
        <f t="shared" si="18"/>
        <v>30</v>
      </c>
      <c r="BY548" s="2">
        <f t="shared" si="18"/>
        <v>45</v>
      </c>
      <c r="BZ548" s="2">
        <f t="shared" si="18"/>
        <v>55</v>
      </c>
      <c r="CA548" s="2">
        <f t="shared" si="18"/>
        <v>61</v>
      </c>
      <c r="CB548" s="2">
        <f t="shared" si="18"/>
        <v>55</v>
      </c>
      <c r="CC548" s="2">
        <f t="shared" si="18"/>
        <v>43</v>
      </c>
      <c r="CD548" s="2">
        <f t="shared" si="18"/>
        <v>61</v>
      </c>
      <c r="CE548" s="2">
        <f t="shared" si="18"/>
        <v>46</v>
      </c>
      <c r="CF548" s="2">
        <f t="shared" si="18"/>
        <v>43</v>
      </c>
      <c r="CG548" s="2">
        <f t="shared" si="18"/>
        <v>38</v>
      </c>
      <c r="CH548" s="2">
        <f t="shared" si="18"/>
        <v>220</v>
      </c>
      <c r="CI548" s="31">
        <f t="shared" si="18"/>
        <v>250</v>
      </c>
      <c r="CJ548" s="31">
        <f t="shared" ref="CJ548:CK548" si="19">COUNT(CJ4:CJ543)</f>
        <v>273</v>
      </c>
      <c r="CK548" s="31">
        <f t="shared" si="19"/>
        <v>159</v>
      </c>
    </row>
    <row r="549" spans="1:89">
      <c r="A549" s="290"/>
      <c r="B549" s="290"/>
      <c r="C549" s="290"/>
      <c r="D549" s="290"/>
      <c r="E549" s="290"/>
      <c r="F549" s="290"/>
      <c r="G549" s="290"/>
      <c r="H549" s="290"/>
      <c r="I549" s="290"/>
      <c r="J549" s="290"/>
      <c r="K549" s="290"/>
      <c r="L549" s="290"/>
      <c r="M549" s="290"/>
      <c r="N549" s="290"/>
      <c r="O549" s="290"/>
      <c r="P549" s="290"/>
      <c r="Q549" s="290"/>
      <c r="R549" s="290"/>
      <c r="S549" s="290"/>
      <c r="T549" s="290"/>
      <c r="U549" s="290"/>
      <c r="V549" s="290"/>
      <c r="W549" s="290"/>
      <c r="X549" s="290"/>
      <c r="Y549" s="290"/>
      <c r="Z549" s="290"/>
      <c r="AA549" s="290"/>
      <c r="AB549" s="290"/>
      <c r="AC549" s="290"/>
      <c r="AD549" s="290"/>
      <c r="AE549" s="290"/>
      <c r="AF549" s="290"/>
      <c r="AG549" s="290"/>
      <c r="AH549" s="290"/>
      <c r="AI549" s="290"/>
      <c r="AJ549" s="290"/>
      <c r="AK549" s="290"/>
      <c r="AL549" s="290"/>
      <c r="AM549" s="290"/>
      <c r="AN549" s="290"/>
      <c r="AO549" s="290"/>
      <c r="AP549" s="290"/>
      <c r="AQ549" s="290"/>
      <c r="AR549" s="290"/>
      <c r="AS549" s="290"/>
      <c r="AT549" s="290"/>
      <c r="AU549" s="290"/>
      <c r="AV549" s="290"/>
      <c r="AW549" s="290"/>
      <c r="AX549" s="290"/>
      <c r="AY549" s="290"/>
      <c r="AZ549" s="290"/>
      <c r="BA549" s="290"/>
      <c r="BB549" s="290"/>
      <c r="BC549" s="290"/>
      <c r="BD549" s="290"/>
      <c r="BE549" s="290"/>
      <c r="BF549" s="290"/>
      <c r="BG549" s="290"/>
      <c r="BH549" s="290"/>
      <c r="BI549" s="290"/>
      <c r="BJ549" s="290"/>
      <c r="BK549" s="290"/>
      <c r="BL549" s="290"/>
      <c r="BM549" s="290"/>
      <c r="BN549" s="290"/>
      <c r="BO549" s="290"/>
      <c r="BP549" s="290"/>
      <c r="BQ549" s="290"/>
      <c r="BR549" s="290"/>
      <c r="BS549" s="290"/>
      <c r="BT549" s="290"/>
      <c r="BU549" s="290"/>
      <c r="BV549" s="290"/>
      <c r="BW549" s="290"/>
      <c r="BX549" s="290"/>
      <c r="BY549" s="290"/>
      <c r="BZ549" s="290"/>
      <c r="CA549" s="290"/>
      <c r="CB549" s="290"/>
      <c r="CC549" s="290"/>
      <c r="CD549" s="290"/>
      <c r="CE549" s="290"/>
      <c r="CF549" s="290"/>
      <c r="CG549" s="290"/>
      <c r="CH549" s="290"/>
    </row>
    <row r="550" spans="1:89">
      <c r="A550" s="286" t="s">
        <v>12</v>
      </c>
      <c r="B550" s="286"/>
      <c r="C550" s="286"/>
      <c r="D550" s="286"/>
      <c r="E550" s="286"/>
      <c r="F550" s="286"/>
      <c r="G550" s="286"/>
      <c r="H550" s="286"/>
      <c r="I550" s="286"/>
      <c r="J550" s="286"/>
      <c r="K550" s="286"/>
      <c r="L550" s="286"/>
      <c r="M550" s="286"/>
      <c r="N550" s="286"/>
      <c r="O550" s="286"/>
      <c r="P550" s="286"/>
      <c r="Q550" s="286"/>
      <c r="R550" s="286"/>
      <c r="S550" s="286"/>
      <c r="T550" s="286"/>
      <c r="U550" s="286"/>
      <c r="V550" s="286"/>
      <c r="W550" s="286"/>
      <c r="X550" s="286"/>
      <c r="Y550" s="286"/>
      <c r="Z550" s="286"/>
      <c r="AA550" s="286"/>
      <c r="AB550" s="286"/>
      <c r="AC550" s="286"/>
      <c r="AD550" s="286"/>
      <c r="AE550" s="286"/>
      <c r="AF550" s="286"/>
      <c r="AG550" s="286"/>
      <c r="AH550" s="286"/>
      <c r="AI550" s="286"/>
      <c r="AJ550" s="286"/>
      <c r="AK550" s="286"/>
      <c r="AL550" s="286"/>
      <c r="AM550" s="286"/>
      <c r="AN550" s="286"/>
      <c r="AO550" s="286"/>
      <c r="AP550" s="286"/>
      <c r="AQ550" s="286"/>
      <c r="AR550" s="286"/>
      <c r="AS550" s="286"/>
      <c r="AT550" s="286"/>
      <c r="AU550" s="286"/>
      <c r="AV550" s="286"/>
      <c r="AW550" s="286"/>
      <c r="AX550" s="286"/>
      <c r="AY550" s="286"/>
      <c r="AZ550" s="286"/>
      <c r="BA550" s="286"/>
      <c r="BB550" s="286"/>
      <c r="BC550" s="286"/>
      <c r="BD550" s="286"/>
      <c r="BE550" s="286"/>
      <c r="BF550" s="286"/>
      <c r="BG550" s="286"/>
      <c r="BH550" s="286"/>
      <c r="BI550" s="286"/>
      <c r="BJ550" s="286"/>
      <c r="BK550" s="286"/>
      <c r="BL550" s="286"/>
      <c r="BM550" s="286"/>
      <c r="BN550" s="286"/>
      <c r="BO550" s="286"/>
      <c r="BP550" s="286"/>
      <c r="BQ550" s="286"/>
      <c r="BR550" s="286"/>
      <c r="BS550" s="286"/>
      <c r="BT550" s="286"/>
      <c r="BU550" s="286"/>
      <c r="BV550" s="286"/>
      <c r="BW550" s="286"/>
      <c r="BX550" s="286"/>
      <c r="BY550" s="286"/>
      <c r="BZ550" s="286"/>
      <c r="CA550" s="286"/>
      <c r="CB550" s="286"/>
      <c r="CC550" s="286"/>
      <c r="CD550" s="286"/>
      <c r="CE550" s="286"/>
      <c r="CF550" s="286"/>
      <c r="CG550" s="286"/>
      <c r="CH550" s="286"/>
    </row>
    <row r="551" spans="1:89">
      <c r="A551" s="286" t="s">
        <v>13</v>
      </c>
      <c r="B551" s="286"/>
      <c r="C551" s="286"/>
      <c r="D551" s="286"/>
      <c r="E551" s="286"/>
    </row>
    <row r="552" spans="1:89">
      <c r="A552" s="286" t="s">
        <v>364</v>
      </c>
      <c r="B552" s="286"/>
      <c r="C552" s="286"/>
      <c r="D552" s="286"/>
      <c r="E552" s="286"/>
    </row>
    <row r="553" spans="1:89">
      <c r="A553" t="s">
        <v>365</v>
      </c>
      <c r="D553" s="19"/>
      <c r="E553" s="7"/>
    </row>
    <row r="555" spans="1:89">
      <c r="A555" s="286"/>
      <c r="B555" s="286"/>
      <c r="C555" s="286"/>
      <c r="D555" s="286"/>
      <c r="E555" s="286"/>
    </row>
  </sheetData>
  <sortState ref="B521:CK544">
    <sortCondition descending="1" ref="E521:E544"/>
  </sortState>
  <mergeCells count="91">
    <mergeCell ref="CK2:CK3"/>
    <mergeCell ref="BL2:BL3"/>
    <mergeCell ref="BM2:BM3"/>
    <mergeCell ref="CI2:CI3"/>
    <mergeCell ref="CH2:CH3"/>
    <mergeCell ref="CJ2:CJ3"/>
    <mergeCell ref="BF2:BF3"/>
    <mergeCell ref="BG2:BG3"/>
    <mergeCell ref="BH2:BH3"/>
    <mergeCell ref="BB2:BB3"/>
    <mergeCell ref="BC2:BC3"/>
    <mergeCell ref="BD2:BD3"/>
    <mergeCell ref="AW2:AW3"/>
    <mergeCell ref="AX2:AX3"/>
    <mergeCell ref="AY2:AY3"/>
    <mergeCell ref="AZ2:AZ3"/>
    <mergeCell ref="BA2:BA3"/>
    <mergeCell ref="AN2:AN3"/>
    <mergeCell ref="CG2:CG3"/>
    <mergeCell ref="BN2:BN3"/>
    <mergeCell ref="BS2:BS3"/>
    <mergeCell ref="BZ2:BZ3"/>
    <mergeCell ref="CF2:CF3"/>
    <mergeCell ref="BT2:BT3"/>
    <mergeCell ref="AO2:AO3"/>
    <mergeCell ref="BI2:BI3"/>
    <mergeCell ref="BJ2:BJ3"/>
    <mergeCell ref="BK2:BK3"/>
    <mergeCell ref="BE2:BE3"/>
    <mergeCell ref="AS2:AS3"/>
    <mergeCell ref="AP2:AP3"/>
    <mergeCell ref="AU2:AU3"/>
    <mergeCell ref="AV2:AV3"/>
    <mergeCell ref="AE2:AE3"/>
    <mergeCell ref="AF2:AF3"/>
    <mergeCell ref="P2:P3"/>
    <mergeCell ref="Q2:Q3"/>
    <mergeCell ref="R2:R3"/>
    <mergeCell ref="I2:I3"/>
    <mergeCell ref="J2:J3"/>
    <mergeCell ref="K2:K3"/>
    <mergeCell ref="L2:L3"/>
    <mergeCell ref="M2:M3"/>
    <mergeCell ref="AQ2:AQ3"/>
    <mergeCell ref="AR2:AR3"/>
    <mergeCell ref="U2:U3"/>
    <mergeCell ref="V2:V3"/>
    <mergeCell ref="W2:W3"/>
    <mergeCell ref="X2:X3"/>
    <mergeCell ref="Y2:Y3"/>
    <mergeCell ref="Z2:Z3"/>
    <mergeCell ref="AI2:AI3"/>
    <mergeCell ref="AJ2:AJ3"/>
    <mergeCell ref="AM2:AM3"/>
    <mergeCell ref="AB2:AB3"/>
    <mergeCell ref="AC2:AC3"/>
    <mergeCell ref="AD2:AD3"/>
    <mergeCell ref="AH2:AH3"/>
    <mergeCell ref="AA2:AA3"/>
    <mergeCell ref="F2:F3"/>
    <mergeCell ref="CC2:CC3"/>
    <mergeCell ref="AK2:AK3"/>
    <mergeCell ref="AL2:AL3"/>
    <mergeCell ref="AT2:AT3"/>
    <mergeCell ref="BP2:BP3"/>
    <mergeCell ref="BQ2:BQ3"/>
    <mergeCell ref="BR2:BR3"/>
    <mergeCell ref="BW2:BW3"/>
    <mergeCell ref="BX2:BX3"/>
    <mergeCell ref="BY2:BY3"/>
    <mergeCell ref="G2:G3"/>
    <mergeCell ref="H2:H3"/>
    <mergeCell ref="AG2:AG3"/>
    <mergeCell ref="N2:N3"/>
    <mergeCell ref="O2:O3"/>
    <mergeCell ref="A555:E555"/>
    <mergeCell ref="A548:C548"/>
    <mergeCell ref="BU2:BU3"/>
    <mergeCell ref="BO2:BO3"/>
    <mergeCell ref="A549:CH549"/>
    <mergeCell ref="A550:CH550"/>
    <mergeCell ref="A551:E551"/>
    <mergeCell ref="A552:E552"/>
    <mergeCell ref="BV2:BV3"/>
    <mergeCell ref="A547:C547"/>
    <mergeCell ref="CA2:CA3"/>
    <mergeCell ref="CB2:CB3"/>
    <mergeCell ref="CD2:CD3"/>
    <mergeCell ref="CE2:CE3"/>
    <mergeCell ref="S2:S3"/>
    <mergeCell ref="T2:T3"/>
  </mergeCells>
  <phoneticPr fontId="3"/>
  <conditionalFormatting sqref="B4:B400 B403:B546">
    <cfRule type="cellIs" dxfId="84" priority="37" operator="equal">
      <formula>"四国/中国"</formula>
    </cfRule>
    <cfRule type="cellIs" dxfId="83" priority="38" operator="equal">
      <formula>"北/東"</formula>
    </cfRule>
    <cfRule type="cellIs" dxfId="82" priority="39" operator="equal">
      <formula>"九/沖"</formula>
    </cfRule>
    <cfRule type="cellIs" dxfId="81" priority="40" operator="equal">
      <formula>"関西"</formula>
    </cfRule>
    <cfRule type="cellIs" dxfId="80" priority="41" operator="equal">
      <formula>"中/北"</formula>
    </cfRule>
    <cfRule type="cellIs" dxfId="79" priority="42" operator="equal">
      <formula>"東京･関東"</formula>
    </cfRule>
  </conditionalFormatting>
  <conditionalFormatting sqref="B401:B402">
    <cfRule type="cellIs" dxfId="78" priority="7" operator="equal">
      <formula>"四国/中国"</formula>
    </cfRule>
    <cfRule type="cellIs" dxfId="77" priority="8" operator="equal">
      <formula>"北/東"</formula>
    </cfRule>
    <cfRule type="cellIs" dxfId="76" priority="9" operator="equal">
      <formula>"九/沖"</formula>
    </cfRule>
    <cfRule type="cellIs" dxfId="75" priority="10" operator="equal">
      <formula>"関西"</formula>
    </cfRule>
    <cfRule type="cellIs" dxfId="74" priority="11" operator="equal">
      <formula>"中/北"</formula>
    </cfRule>
    <cfRule type="cellIs" dxfId="73" priority="12" operator="equal">
      <formula>"東京･関東"</formula>
    </cfRule>
  </conditionalFormatting>
  <pageMargins left="0" right="0" top="0" bottom="0" header="0.51181102362204722" footer="0.51181102362204722"/>
  <pageSetup paperSize="8" scale="10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V395"/>
  <sheetViews>
    <sheetView zoomScaleNormal="100" workbookViewId="0">
      <pane xSplit="5" ySplit="3" topLeftCell="J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3.5"/>
  <cols>
    <col min="1" max="1" width="5.625" customWidth="1"/>
    <col min="2" max="2" width="10.625" customWidth="1"/>
    <col min="3" max="3" width="4.25" style="5" customWidth="1"/>
    <col min="4" max="4" width="28.625" style="85" customWidth="1"/>
    <col min="5" max="5" width="7.625" style="5" customWidth="1"/>
    <col min="6" max="6" width="5.125" style="5" bestFit="1" customWidth="1"/>
    <col min="7" max="11" width="4.25" style="23" customWidth="1"/>
    <col min="12" max="12" width="4" style="23" customWidth="1"/>
    <col min="13" max="14" width="4.25" style="23" customWidth="1"/>
    <col min="15" max="25" width="3.625" style="23" customWidth="1"/>
    <col min="26" max="37" width="4.25" style="23" customWidth="1"/>
    <col min="38" max="38" width="4.25" style="5" customWidth="1"/>
    <col min="39" max="39" width="5.875" bestFit="1" customWidth="1"/>
    <col min="40" max="42" width="4.25" customWidth="1"/>
  </cols>
  <sheetData>
    <row r="1" spans="1:42" ht="20.100000000000001" customHeight="1" thickBot="1">
      <c r="A1" s="12" t="s">
        <v>366</v>
      </c>
      <c r="B1" s="12"/>
      <c r="C1" s="252"/>
      <c r="D1" s="189"/>
      <c r="E1" s="12"/>
      <c r="F1" s="12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42" ht="99.95" customHeight="1">
      <c r="A2" s="29" t="s">
        <v>14</v>
      </c>
      <c r="B2" s="14"/>
      <c r="C2" s="14"/>
      <c r="D2" s="190"/>
      <c r="E2" s="14"/>
      <c r="F2" s="51" t="s">
        <v>11</v>
      </c>
      <c r="G2" s="292" t="s">
        <v>521</v>
      </c>
      <c r="H2" s="292" t="s">
        <v>520</v>
      </c>
      <c r="I2" s="292" t="s">
        <v>520</v>
      </c>
      <c r="J2" s="292" t="s">
        <v>519</v>
      </c>
      <c r="K2" s="292" t="s">
        <v>518</v>
      </c>
      <c r="L2" s="292" t="s">
        <v>517</v>
      </c>
      <c r="M2" s="292" t="s">
        <v>516</v>
      </c>
      <c r="N2" s="292" t="s">
        <v>515</v>
      </c>
      <c r="O2" s="292" t="s">
        <v>514</v>
      </c>
      <c r="P2" s="292" t="s">
        <v>944</v>
      </c>
      <c r="Q2" s="292" t="s">
        <v>945</v>
      </c>
      <c r="R2" s="292" t="s">
        <v>946</v>
      </c>
      <c r="S2" s="292" t="s">
        <v>947</v>
      </c>
      <c r="T2" s="292" t="s">
        <v>948</v>
      </c>
      <c r="U2" s="292" t="s">
        <v>949</v>
      </c>
      <c r="V2" s="292" t="s">
        <v>950</v>
      </c>
      <c r="W2" s="292" t="s">
        <v>951</v>
      </c>
      <c r="X2" s="292" t="s">
        <v>952</v>
      </c>
      <c r="Y2" s="292" t="s">
        <v>953</v>
      </c>
      <c r="Z2" s="292" t="s">
        <v>953</v>
      </c>
      <c r="AA2" s="292" t="s">
        <v>935</v>
      </c>
      <c r="AB2" s="292" t="s">
        <v>936</v>
      </c>
      <c r="AC2" s="292" t="s">
        <v>937</v>
      </c>
      <c r="AD2" s="292" t="s">
        <v>938</v>
      </c>
      <c r="AE2" s="292" t="s">
        <v>939</v>
      </c>
      <c r="AF2" s="292" t="s">
        <v>969</v>
      </c>
      <c r="AG2" s="292" t="s">
        <v>968</v>
      </c>
      <c r="AH2" s="292" t="s">
        <v>940</v>
      </c>
      <c r="AI2" s="292" t="s">
        <v>941</v>
      </c>
      <c r="AJ2" s="292" t="s">
        <v>942</v>
      </c>
      <c r="AK2" s="292" t="s">
        <v>943</v>
      </c>
      <c r="AL2" s="296" t="s">
        <v>261</v>
      </c>
      <c r="AM2" s="301" t="s">
        <v>264</v>
      </c>
      <c r="AN2" s="296" t="s">
        <v>267</v>
      </c>
      <c r="AO2" s="296" t="s">
        <v>266</v>
      </c>
      <c r="AP2" s="294" t="s">
        <v>268</v>
      </c>
    </row>
    <row r="3" spans="1:42" s="16" customFormat="1" ht="15" customHeight="1" thickBot="1">
      <c r="A3" s="15" t="s">
        <v>1</v>
      </c>
      <c r="B3" s="62" t="s">
        <v>5</v>
      </c>
      <c r="C3" s="63" t="s">
        <v>0</v>
      </c>
      <c r="D3" s="197" t="s">
        <v>2</v>
      </c>
      <c r="E3" s="64" t="s">
        <v>3</v>
      </c>
      <c r="F3" s="116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7"/>
      <c r="AM3" s="302"/>
      <c r="AN3" s="297"/>
      <c r="AO3" s="297"/>
      <c r="AP3" s="295"/>
    </row>
    <row r="4" spans="1:42">
      <c r="A4" s="61">
        <v>1</v>
      </c>
      <c r="B4" s="65" t="s">
        <v>925</v>
      </c>
      <c r="C4" s="253">
        <f>RANK(E4,$E$4:$E$150)</f>
        <v>1</v>
      </c>
      <c r="D4" s="200" t="s">
        <v>1073</v>
      </c>
      <c r="E4" s="180">
        <f t="shared" ref="E4:E67" si="0">SUM(F4:BA4)</f>
        <v>269</v>
      </c>
      <c r="F4" s="201">
        <f>IF(B4="中/北",IFERROR(SUMIFS(東北!$E$4:$E$1007,東北!$B$4:$B$1007,B4,東北!$D$4:$D$1007,D4)+SUMIFS(関東・東京!$E$4:$E$1019,関東・東京!$B$4:$B$1019,B4,関東・東京!$D$4:$D$1019,D4)+SUMIFS(九･沖!$E$4:$E$1004,九･沖!$B$4:$B$1004,B4,九･沖!$D$4:$D$1004,D4),""),"")</f>
        <v>233</v>
      </c>
      <c r="G4" s="181">
        <v>7</v>
      </c>
      <c r="H4" s="181">
        <v>0</v>
      </c>
      <c r="I4" s="181">
        <v>0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 t="s">
        <v>959</v>
      </c>
      <c r="Q4" s="181" t="s">
        <v>959</v>
      </c>
      <c r="R4" s="181" t="s">
        <v>959</v>
      </c>
      <c r="S4" s="181">
        <v>1</v>
      </c>
      <c r="T4" s="181" t="s">
        <v>959</v>
      </c>
      <c r="U4" s="181" t="s">
        <v>959</v>
      </c>
      <c r="V4" s="181">
        <v>6</v>
      </c>
      <c r="W4" s="181" t="s">
        <v>959</v>
      </c>
      <c r="X4" s="181" t="s">
        <v>959</v>
      </c>
      <c r="Y4" s="181" t="s">
        <v>959</v>
      </c>
      <c r="Z4" s="181" t="s">
        <v>959</v>
      </c>
      <c r="AA4" s="181">
        <v>0</v>
      </c>
      <c r="AB4" s="181">
        <v>0</v>
      </c>
      <c r="AC4" s="181">
        <v>0</v>
      </c>
      <c r="AD4" s="181">
        <v>0</v>
      </c>
      <c r="AE4" s="181">
        <v>0</v>
      </c>
      <c r="AF4" s="181">
        <v>0</v>
      </c>
      <c r="AG4" s="181">
        <v>0</v>
      </c>
      <c r="AH4" s="181">
        <v>0</v>
      </c>
      <c r="AI4" s="181">
        <v>0</v>
      </c>
      <c r="AJ4" s="181">
        <v>0</v>
      </c>
      <c r="AK4" s="181">
        <v>0</v>
      </c>
      <c r="AL4" s="181">
        <v>4</v>
      </c>
      <c r="AM4" s="181">
        <v>8</v>
      </c>
      <c r="AN4" s="181">
        <v>4</v>
      </c>
      <c r="AO4" s="181">
        <v>4</v>
      </c>
      <c r="AP4" s="202">
        <v>2</v>
      </c>
    </row>
    <row r="5" spans="1:42">
      <c r="A5" s="61">
        <v>2</v>
      </c>
      <c r="B5" s="203" t="s">
        <v>7</v>
      </c>
      <c r="C5" s="250">
        <f t="shared" ref="C5:C68" si="1">RANK(E5,$E$4:$E$150)</f>
        <v>2</v>
      </c>
      <c r="D5" s="192" t="s">
        <v>1210</v>
      </c>
      <c r="E5" s="28">
        <f t="shared" si="0"/>
        <v>172</v>
      </c>
      <c r="F5" s="58">
        <f>IF(B5="中/北",IFERROR(SUMIFS(東北!$E$4:$E$1007,東北!$B$4:$B$1007,B5,東北!$D$4:$D$1007,D5)+SUMIFS(関東・東京!$E$4:$E$1019,関東・東京!$B$4:$B$1019,B5,関東・東京!$D$4:$D$1019,D5)+SUMIFS(九･沖!$E$4:$E$1004,九･沖!$B$4:$B$1004,B5,九･沖!$D$4:$D$1004,D5),""),"")</f>
        <v>31</v>
      </c>
      <c r="G5" s="58">
        <v>7</v>
      </c>
      <c r="H5" s="58">
        <v>5</v>
      </c>
      <c r="I5" s="58">
        <v>0</v>
      </c>
      <c r="J5" s="58">
        <v>7</v>
      </c>
      <c r="K5" s="58">
        <v>7</v>
      </c>
      <c r="L5" s="58">
        <v>1</v>
      </c>
      <c r="M5" s="58">
        <v>0</v>
      </c>
      <c r="N5" s="58">
        <v>7</v>
      </c>
      <c r="O5" s="58">
        <v>7</v>
      </c>
      <c r="P5" s="58">
        <v>5</v>
      </c>
      <c r="Q5" s="58" t="s">
        <v>959</v>
      </c>
      <c r="R5" s="58">
        <v>1</v>
      </c>
      <c r="S5" s="58" t="s">
        <v>959</v>
      </c>
      <c r="T5" s="58">
        <v>5</v>
      </c>
      <c r="U5" s="58" t="s">
        <v>959</v>
      </c>
      <c r="V5" s="58">
        <v>6</v>
      </c>
      <c r="W5" s="58">
        <v>3</v>
      </c>
      <c r="X5" s="58">
        <v>2</v>
      </c>
      <c r="Y5" s="58">
        <v>5</v>
      </c>
      <c r="Z5" s="58">
        <v>3</v>
      </c>
      <c r="AA5" s="58">
        <v>3</v>
      </c>
      <c r="AB5" s="58">
        <v>5</v>
      </c>
      <c r="AC5" s="58">
        <v>2</v>
      </c>
      <c r="AD5" s="58">
        <v>3</v>
      </c>
      <c r="AE5" s="58">
        <v>6</v>
      </c>
      <c r="AF5" s="58">
        <v>6</v>
      </c>
      <c r="AG5" s="58">
        <v>6</v>
      </c>
      <c r="AH5" s="58">
        <v>4</v>
      </c>
      <c r="AI5" s="58">
        <v>6</v>
      </c>
      <c r="AJ5" s="58">
        <v>2</v>
      </c>
      <c r="AK5" s="58">
        <v>1</v>
      </c>
      <c r="AL5" s="58">
        <v>4</v>
      </c>
      <c r="AM5" s="58">
        <v>8</v>
      </c>
      <c r="AN5" s="58">
        <v>4</v>
      </c>
      <c r="AO5" s="58">
        <v>4</v>
      </c>
      <c r="AP5" s="204">
        <v>6</v>
      </c>
    </row>
    <row r="6" spans="1:42">
      <c r="A6" s="61">
        <v>3</v>
      </c>
      <c r="B6" s="66" t="s">
        <v>7</v>
      </c>
      <c r="C6" s="249">
        <f t="shared" si="1"/>
        <v>3</v>
      </c>
      <c r="D6" s="191" t="s">
        <v>1211</v>
      </c>
      <c r="E6" s="9">
        <f t="shared" si="0"/>
        <v>166</v>
      </c>
      <c r="F6" s="60">
        <f>IF(B6="中/北",IFERROR(SUMIFS(東北!$E$4:$E$1007,東北!$B$4:$B$1007,B6,東北!$D$4:$D$1007,D6)+SUMIFS(関東・東京!$E$4:$E$1019,関東・東京!$B$4:$B$1019,B6,関東・東京!$D$4:$D$1019,D6)+SUMIFS(九･沖!$E$4:$E$1004,九･沖!$B$4:$B$1004,B6,九･沖!$D$4:$D$1004,D6),""),"")</f>
        <v>2</v>
      </c>
      <c r="G6" s="59">
        <v>7</v>
      </c>
      <c r="H6" s="59">
        <v>5</v>
      </c>
      <c r="I6" s="59">
        <v>7</v>
      </c>
      <c r="J6" s="59">
        <v>7</v>
      </c>
      <c r="K6" s="59">
        <v>7</v>
      </c>
      <c r="L6" s="59">
        <v>1</v>
      </c>
      <c r="M6" s="59">
        <v>7</v>
      </c>
      <c r="N6" s="59">
        <v>7</v>
      </c>
      <c r="O6" s="59">
        <v>7</v>
      </c>
      <c r="P6" s="59">
        <v>5</v>
      </c>
      <c r="Q6" s="59">
        <v>5</v>
      </c>
      <c r="R6" s="59">
        <v>1</v>
      </c>
      <c r="S6" s="59">
        <v>1</v>
      </c>
      <c r="T6" s="59">
        <v>5</v>
      </c>
      <c r="U6" s="59">
        <v>3</v>
      </c>
      <c r="V6" s="59">
        <v>6</v>
      </c>
      <c r="W6" s="59">
        <v>3</v>
      </c>
      <c r="X6" s="59">
        <v>2</v>
      </c>
      <c r="Y6" s="59">
        <v>5</v>
      </c>
      <c r="Z6" s="59">
        <v>3</v>
      </c>
      <c r="AA6" s="59">
        <v>3</v>
      </c>
      <c r="AB6" s="59">
        <v>5</v>
      </c>
      <c r="AC6" s="59">
        <v>2</v>
      </c>
      <c r="AD6" s="59">
        <v>3</v>
      </c>
      <c r="AE6" s="59">
        <v>6</v>
      </c>
      <c r="AF6" s="59">
        <v>6</v>
      </c>
      <c r="AG6" s="59">
        <v>6</v>
      </c>
      <c r="AH6" s="59">
        <v>4</v>
      </c>
      <c r="AI6" s="59">
        <v>6</v>
      </c>
      <c r="AJ6" s="59">
        <v>2</v>
      </c>
      <c r="AK6" s="59">
        <v>1</v>
      </c>
      <c r="AL6" s="59">
        <v>4</v>
      </c>
      <c r="AM6" s="59">
        <v>8</v>
      </c>
      <c r="AN6" s="59">
        <v>4</v>
      </c>
      <c r="AO6" s="59">
        <v>4</v>
      </c>
      <c r="AP6" s="205">
        <v>6</v>
      </c>
    </row>
    <row r="7" spans="1:42">
      <c r="A7" s="61">
        <v>4</v>
      </c>
      <c r="B7" s="203" t="s">
        <v>7</v>
      </c>
      <c r="C7" s="250">
        <f t="shared" si="1"/>
        <v>4</v>
      </c>
      <c r="D7" s="192" t="s">
        <v>1212</v>
      </c>
      <c r="E7" s="28">
        <f t="shared" si="0"/>
        <v>121</v>
      </c>
      <c r="F7" s="58">
        <f>IF(B7="中/北",IFERROR(SUMIFS(東北!$E$4:$E$1007,東北!$B$4:$B$1007,B7,東北!$D$4:$D$1007,D7)+SUMIFS(関東・東京!$E$4:$E$1019,関東・東京!$B$4:$B$1019,B7,関東・東京!$D$4:$D$1019,D7)+SUMIFS(九･沖!$E$4:$E$1004,九･沖!$B$4:$B$1004,B7,九･沖!$D$4:$D$1004,D7),""),"")</f>
        <v>16</v>
      </c>
      <c r="G7" s="58">
        <v>3</v>
      </c>
      <c r="H7" s="58">
        <v>7</v>
      </c>
      <c r="I7" s="58">
        <v>3</v>
      </c>
      <c r="J7" s="58">
        <v>5</v>
      </c>
      <c r="K7" s="58">
        <v>1</v>
      </c>
      <c r="L7" s="58">
        <v>5</v>
      </c>
      <c r="M7" s="58">
        <v>3</v>
      </c>
      <c r="N7" s="58">
        <v>1</v>
      </c>
      <c r="O7" s="58">
        <v>1</v>
      </c>
      <c r="P7" s="58">
        <v>1</v>
      </c>
      <c r="Q7" s="58">
        <v>3</v>
      </c>
      <c r="R7" s="58">
        <v>1</v>
      </c>
      <c r="S7" s="58">
        <v>1</v>
      </c>
      <c r="T7" s="58">
        <v>1</v>
      </c>
      <c r="U7" s="58">
        <v>3</v>
      </c>
      <c r="V7" s="58">
        <v>4</v>
      </c>
      <c r="W7" s="58">
        <v>1</v>
      </c>
      <c r="X7" s="58">
        <v>3</v>
      </c>
      <c r="Y7" s="58">
        <v>3</v>
      </c>
      <c r="Z7" s="58">
        <v>1</v>
      </c>
      <c r="AA7" s="58">
        <v>1</v>
      </c>
      <c r="AB7" s="58">
        <v>2</v>
      </c>
      <c r="AC7" s="58">
        <v>6</v>
      </c>
      <c r="AD7" s="58">
        <v>0</v>
      </c>
      <c r="AE7" s="58">
        <v>3</v>
      </c>
      <c r="AF7" s="58">
        <v>1</v>
      </c>
      <c r="AG7" s="58">
        <v>3</v>
      </c>
      <c r="AH7" s="58">
        <v>1</v>
      </c>
      <c r="AI7" s="58">
        <v>4</v>
      </c>
      <c r="AJ7" s="58">
        <v>3</v>
      </c>
      <c r="AK7" s="58">
        <v>2</v>
      </c>
      <c r="AL7" s="58">
        <v>6</v>
      </c>
      <c r="AM7" s="58">
        <v>6</v>
      </c>
      <c r="AN7" s="58">
        <v>10</v>
      </c>
      <c r="AO7" s="58">
        <v>2</v>
      </c>
      <c r="AP7" s="204">
        <v>4</v>
      </c>
    </row>
    <row r="8" spans="1:42">
      <c r="A8" s="61">
        <v>5</v>
      </c>
      <c r="B8" s="66" t="s">
        <v>7</v>
      </c>
      <c r="C8" s="249">
        <f t="shared" si="1"/>
        <v>5</v>
      </c>
      <c r="D8" s="191" t="s">
        <v>44</v>
      </c>
      <c r="E8" s="9">
        <f t="shared" si="0"/>
        <v>120</v>
      </c>
      <c r="F8" s="60">
        <f>IF(B8="中/北",IFERROR(SUMIFS(東北!$E$4:$E$1007,東北!$B$4:$B$1007,B8,東北!$D$4:$D$1007,D8)+SUMIFS(関東・東京!$E$4:$E$1019,関東・東京!$B$4:$B$1019,B8,関東・東京!$D$4:$D$1019,D8)+SUMIFS(九･沖!$E$4:$E$1004,九･沖!$B$4:$B$1004,B8,九･沖!$D$4:$D$1004,D8),""),"")</f>
        <v>24</v>
      </c>
      <c r="G8" s="59">
        <v>1</v>
      </c>
      <c r="H8" s="59">
        <v>5</v>
      </c>
      <c r="I8" s="59">
        <v>7</v>
      </c>
      <c r="J8" s="59">
        <v>7</v>
      </c>
      <c r="K8" s="59">
        <v>0</v>
      </c>
      <c r="L8" s="59">
        <v>1</v>
      </c>
      <c r="M8" s="59">
        <v>7</v>
      </c>
      <c r="N8" s="59">
        <v>7</v>
      </c>
      <c r="O8" s="59">
        <v>1</v>
      </c>
      <c r="P8" s="59">
        <v>5</v>
      </c>
      <c r="Q8" s="59">
        <v>5</v>
      </c>
      <c r="R8" s="59">
        <v>2</v>
      </c>
      <c r="S8" s="59">
        <v>3</v>
      </c>
      <c r="T8" s="59" t="s">
        <v>959</v>
      </c>
      <c r="U8" s="59">
        <v>2</v>
      </c>
      <c r="V8" s="59">
        <v>1</v>
      </c>
      <c r="W8" s="59">
        <v>1</v>
      </c>
      <c r="X8" s="59">
        <v>2</v>
      </c>
      <c r="Y8" s="59">
        <v>1</v>
      </c>
      <c r="Z8" s="59">
        <v>2</v>
      </c>
      <c r="AA8" s="59">
        <v>5</v>
      </c>
      <c r="AB8" s="59">
        <v>1</v>
      </c>
      <c r="AC8" s="59">
        <v>1</v>
      </c>
      <c r="AD8" s="59">
        <v>3</v>
      </c>
      <c r="AE8" s="59">
        <v>2</v>
      </c>
      <c r="AF8" s="59">
        <v>1</v>
      </c>
      <c r="AG8" s="59">
        <v>0</v>
      </c>
      <c r="AH8" s="59">
        <v>1</v>
      </c>
      <c r="AI8" s="59">
        <v>1</v>
      </c>
      <c r="AJ8" s="59">
        <v>1</v>
      </c>
      <c r="AK8" s="59">
        <v>0</v>
      </c>
      <c r="AL8" s="59">
        <v>4</v>
      </c>
      <c r="AM8" s="59">
        <v>8</v>
      </c>
      <c r="AN8" s="59">
        <v>2</v>
      </c>
      <c r="AO8" s="59">
        <v>2</v>
      </c>
      <c r="AP8" s="205">
        <v>4</v>
      </c>
    </row>
    <row r="9" spans="1:42">
      <c r="A9" s="61">
        <v>6</v>
      </c>
      <c r="B9" s="203" t="s">
        <v>7</v>
      </c>
      <c r="C9" s="250">
        <f t="shared" si="1"/>
        <v>5</v>
      </c>
      <c r="D9" s="192" t="s">
        <v>25</v>
      </c>
      <c r="E9" s="28">
        <f t="shared" si="0"/>
        <v>120</v>
      </c>
      <c r="F9" s="58">
        <f>IF(B9="中/北",IFERROR(SUMIFS(東北!$E$4:$E$1007,東北!$B$4:$B$1007,B9,東北!$D$4:$D$1007,D9)+SUMIFS(関東・東京!$E$4:$E$1019,関東・東京!$B$4:$B$1019,B9,関東・東京!$D$4:$D$1019,D9)+SUMIFS(九･沖!$E$4:$E$1004,九･沖!$B$4:$B$1004,B9,九･沖!$D$4:$D$1004,D9),""),"")</f>
        <v>4</v>
      </c>
      <c r="G9" s="58">
        <v>1</v>
      </c>
      <c r="H9" s="58">
        <v>7</v>
      </c>
      <c r="I9" s="58">
        <v>1</v>
      </c>
      <c r="J9" s="58">
        <v>1</v>
      </c>
      <c r="K9" s="58">
        <v>0</v>
      </c>
      <c r="L9" s="58">
        <v>1</v>
      </c>
      <c r="M9" s="58">
        <v>5</v>
      </c>
      <c r="N9" s="58">
        <v>0</v>
      </c>
      <c r="O9" s="58">
        <v>3</v>
      </c>
      <c r="P9" s="58">
        <v>2</v>
      </c>
      <c r="Q9" s="58">
        <v>2</v>
      </c>
      <c r="R9" s="58">
        <v>5</v>
      </c>
      <c r="S9" s="58">
        <v>2</v>
      </c>
      <c r="T9" s="58">
        <v>3</v>
      </c>
      <c r="U9" s="58">
        <v>5</v>
      </c>
      <c r="V9" s="58">
        <v>3</v>
      </c>
      <c r="W9" s="58">
        <v>5</v>
      </c>
      <c r="X9" s="58">
        <v>1</v>
      </c>
      <c r="Y9" s="58">
        <v>1</v>
      </c>
      <c r="Z9" s="58">
        <v>5</v>
      </c>
      <c r="AA9" s="58">
        <v>1</v>
      </c>
      <c r="AB9" s="58">
        <v>1</v>
      </c>
      <c r="AC9" s="58">
        <v>4</v>
      </c>
      <c r="AD9" s="58">
        <v>5</v>
      </c>
      <c r="AE9" s="58">
        <v>3</v>
      </c>
      <c r="AF9" s="58">
        <v>3</v>
      </c>
      <c r="AG9" s="58">
        <v>1</v>
      </c>
      <c r="AH9" s="58">
        <v>2</v>
      </c>
      <c r="AI9" s="58">
        <v>3</v>
      </c>
      <c r="AJ9" s="58">
        <v>5</v>
      </c>
      <c r="AK9" s="58">
        <v>5</v>
      </c>
      <c r="AL9" s="58">
        <v>4</v>
      </c>
      <c r="AM9" s="58">
        <v>2</v>
      </c>
      <c r="AN9" s="58">
        <v>10</v>
      </c>
      <c r="AO9" s="58">
        <v>4</v>
      </c>
      <c r="AP9" s="204">
        <v>10</v>
      </c>
    </row>
    <row r="10" spans="1:42">
      <c r="A10" s="61">
        <v>7</v>
      </c>
      <c r="B10" s="66" t="s">
        <v>7</v>
      </c>
      <c r="C10" s="249">
        <f t="shared" si="1"/>
        <v>7</v>
      </c>
      <c r="D10" s="191" t="s">
        <v>1213</v>
      </c>
      <c r="E10" s="9">
        <f t="shared" si="0"/>
        <v>111</v>
      </c>
      <c r="F10" s="60">
        <f>IF(B10="中/北",IFERROR(SUMIFS(東北!$E$4:$E$1007,東北!$B$4:$B$1007,B10,東北!$D$4:$D$1007,D10)+SUMIFS(関東・東京!$E$4:$E$1019,関東・東京!$B$4:$B$1019,B10,関東・東京!$D$4:$D$1019,D10)+SUMIFS(九･沖!$E$4:$E$1004,九･沖!$B$4:$B$1004,B10,九･沖!$D$4:$D$1004,D10),""),"")</f>
        <v>8</v>
      </c>
      <c r="G10" s="59">
        <v>1</v>
      </c>
      <c r="H10" s="59">
        <v>7</v>
      </c>
      <c r="I10" s="59">
        <v>3</v>
      </c>
      <c r="J10" s="59">
        <v>5</v>
      </c>
      <c r="K10" s="59">
        <v>1</v>
      </c>
      <c r="L10" s="59">
        <v>5</v>
      </c>
      <c r="M10" s="59">
        <v>3</v>
      </c>
      <c r="N10" s="59">
        <v>1</v>
      </c>
      <c r="O10" s="59">
        <v>1</v>
      </c>
      <c r="P10" s="59">
        <v>1</v>
      </c>
      <c r="Q10" s="59">
        <v>3</v>
      </c>
      <c r="R10" s="59">
        <v>1</v>
      </c>
      <c r="S10" s="59">
        <v>1</v>
      </c>
      <c r="T10" s="59">
        <v>1</v>
      </c>
      <c r="U10" s="59">
        <v>3</v>
      </c>
      <c r="V10" s="59">
        <v>4</v>
      </c>
      <c r="W10" s="59">
        <v>1</v>
      </c>
      <c r="X10" s="59">
        <v>3</v>
      </c>
      <c r="Y10" s="59">
        <v>3</v>
      </c>
      <c r="Z10" s="59">
        <v>1</v>
      </c>
      <c r="AA10" s="59">
        <v>1</v>
      </c>
      <c r="AB10" s="59">
        <v>2</v>
      </c>
      <c r="AC10" s="59">
        <v>6</v>
      </c>
      <c r="AD10" s="59">
        <v>0</v>
      </c>
      <c r="AE10" s="59">
        <v>3</v>
      </c>
      <c r="AF10" s="59">
        <v>1</v>
      </c>
      <c r="AG10" s="59">
        <v>3</v>
      </c>
      <c r="AH10" s="59">
        <v>1</v>
      </c>
      <c r="AI10" s="59">
        <v>4</v>
      </c>
      <c r="AJ10" s="59">
        <v>3</v>
      </c>
      <c r="AK10" s="59">
        <v>2</v>
      </c>
      <c r="AL10" s="59">
        <v>6</v>
      </c>
      <c r="AM10" s="59">
        <v>6</v>
      </c>
      <c r="AN10" s="59">
        <v>10</v>
      </c>
      <c r="AO10" s="59">
        <v>2</v>
      </c>
      <c r="AP10" s="205">
        <v>4</v>
      </c>
    </row>
    <row r="11" spans="1:42">
      <c r="A11" s="61">
        <v>8</v>
      </c>
      <c r="B11" s="203" t="s">
        <v>7</v>
      </c>
      <c r="C11" s="250">
        <f t="shared" si="1"/>
        <v>8</v>
      </c>
      <c r="D11" s="192" t="s">
        <v>1214</v>
      </c>
      <c r="E11" s="28">
        <f t="shared" si="0"/>
        <v>110</v>
      </c>
      <c r="F11" s="58">
        <f>IF(B11="中/北",IFERROR(SUMIFS(東北!$E$4:$E$1007,東北!$B$4:$B$1007,B11,東北!$D$4:$D$1007,D11)+SUMIFS(関東・東京!$E$4:$E$1019,関東・東京!$B$4:$B$1019,B11,関東・東京!$D$4:$D$1019,D11)+SUMIFS(九･沖!$E$4:$E$1004,九･沖!$B$4:$B$1004,B11,九･沖!$D$4:$D$1004,D11),""),"")</f>
        <v>2</v>
      </c>
      <c r="G11" s="58">
        <v>1</v>
      </c>
      <c r="H11" s="58">
        <v>0</v>
      </c>
      <c r="I11" s="58">
        <v>1</v>
      </c>
      <c r="J11" s="58">
        <v>1</v>
      </c>
      <c r="K11" s="58">
        <v>0</v>
      </c>
      <c r="L11" s="58">
        <v>1</v>
      </c>
      <c r="M11" s="58">
        <v>5</v>
      </c>
      <c r="N11" s="58">
        <v>1</v>
      </c>
      <c r="O11" s="58">
        <v>3</v>
      </c>
      <c r="P11" s="58">
        <v>2</v>
      </c>
      <c r="Q11" s="58">
        <v>2</v>
      </c>
      <c r="R11" s="58">
        <v>5</v>
      </c>
      <c r="S11" s="58">
        <v>2</v>
      </c>
      <c r="T11" s="58">
        <v>3</v>
      </c>
      <c r="U11" s="58">
        <v>5</v>
      </c>
      <c r="V11" s="58">
        <v>3</v>
      </c>
      <c r="W11" s="58">
        <v>5</v>
      </c>
      <c r="X11" s="58">
        <v>1</v>
      </c>
      <c r="Y11" s="58">
        <v>1</v>
      </c>
      <c r="Z11" s="58">
        <v>5</v>
      </c>
      <c r="AA11" s="58">
        <v>1</v>
      </c>
      <c r="AB11" s="58">
        <v>1</v>
      </c>
      <c r="AC11" s="58">
        <v>4</v>
      </c>
      <c r="AD11" s="58">
        <v>5</v>
      </c>
      <c r="AE11" s="58">
        <v>3</v>
      </c>
      <c r="AF11" s="58">
        <v>3</v>
      </c>
      <c r="AG11" s="58">
        <v>1</v>
      </c>
      <c r="AH11" s="58">
        <v>2</v>
      </c>
      <c r="AI11" s="58">
        <v>3</v>
      </c>
      <c r="AJ11" s="58">
        <v>5</v>
      </c>
      <c r="AK11" s="58">
        <v>5</v>
      </c>
      <c r="AL11" s="58">
        <v>4</v>
      </c>
      <c r="AM11" s="58">
        <v>0</v>
      </c>
      <c r="AN11" s="58">
        <v>10</v>
      </c>
      <c r="AO11" s="58">
        <v>4</v>
      </c>
      <c r="AP11" s="204">
        <v>10</v>
      </c>
    </row>
    <row r="12" spans="1:42">
      <c r="A12" s="61">
        <v>9</v>
      </c>
      <c r="B12" s="66" t="s">
        <v>7</v>
      </c>
      <c r="C12" s="249">
        <f t="shared" si="1"/>
        <v>9</v>
      </c>
      <c r="D12" s="191" t="s">
        <v>35</v>
      </c>
      <c r="E12" s="9">
        <f t="shared" si="0"/>
        <v>97</v>
      </c>
      <c r="F12" s="60">
        <f>IF(B12="中/北",IFERROR(SUMIFS(東北!$E$4:$E$1007,東北!$B$4:$B$1007,B12,東北!$D$4:$D$1007,D12)+SUMIFS(関東・東京!$E$4:$E$1019,関東・東京!$B$4:$B$1019,B12,関東・東京!$D$4:$D$1019,D12)+SUMIFS(九･沖!$E$4:$E$1004,九･沖!$B$4:$B$1004,B12,九･沖!$D$4:$D$1004,D12),""),"")</f>
        <v>20</v>
      </c>
      <c r="G12" s="59">
        <v>0</v>
      </c>
      <c r="H12" s="59">
        <v>3</v>
      </c>
      <c r="I12" s="59">
        <v>1</v>
      </c>
      <c r="J12" s="59">
        <v>1</v>
      </c>
      <c r="K12" s="59">
        <v>1</v>
      </c>
      <c r="L12" s="59">
        <v>1</v>
      </c>
      <c r="M12" s="59">
        <v>5</v>
      </c>
      <c r="N12" s="59">
        <v>1</v>
      </c>
      <c r="O12" s="59">
        <v>3</v>
      </c>
      <c r="P12" s="59">
        <v>2</v>
      </c>
      <c r="Q12" s="59">
        <v>1</v>
      </c>
      <c r="R12" s="59">
        <v>3</v>
      </c>
      <c r="S12" s="59" t="s">
        <v>959</v>
      </c>
      <c r="T12" s="59">
        <v>1</v>
      </c>
      <c r="U12" s="59">
        <v>1</v>
      </c>
      <c r="V12" s="59">
        <v>2</v>
      </c>
      <c r="W12" s="59">
        <v>1</v>
      </c>
      <c r="X12" s="59">
        <v>1</v>
      </c>
      <c r="Y12" s="59">
        <v>1</v>
      </c>
      <c r="Z12" s="59">
        <v>1</v>
      </c>
      <c r="AA12" s="59">
        <v>1</v>
      </c>
      <c r="AB12" s="59">
        <v>1</v>
      </c>
      <c r="AC12" s="59">
        <v>3</v>
      </c>
      <c r="AD12" s="59">
        <v>0</v>
      </c>
      <c r="AE12" s="59">
        <v>2</v>
      </c>
      <c r="AF12" s="59">
        <v>2</v>
      </c>
      <c r="AG12" s="59">
        <v>1</v>
      </c>
      <c r="AH12" s="59">
        <v>2</v>
      </c>
      <c r="AI12" s="59">
        <v>3</v>
      </c>
      <c r="AJ12" s="59">
        <v>1</v>
      </c>
      <c r="AK12" s="59">
        <v>1</v>
      </c>
      <c r="AL12" s="59">
        <v>4</v>
      </c>
      <c r="AM12" s="59">
        <v>2</v>
      </c>
      <c r="AN12" s="59">
        <v>10</v>
      </c>
      <c r="AO12" s="59">
        <v>4</v>
      </c>
      <c r="AP12" s="205">
        <v>10</v>
      </c>
    </row>
    <row r="13" spans="1:42">
      <c r="A13" s="61">
        <v>10</v>
      </c>
      <c r="B13" s="203" t="s">
        <v>7</v>
      </c>
      <c r="C13" s="250">
        <f t="shared" si="1"/>
        <v>10</v>
      </c>
      <c r="D13" s="192" t="s">
        <v>1215</v>
      </c>
      <c r="E13" s="28">
        <f t="shared" si="0"/>
        <v>74</v>
      </c>
      <c r="F13" s="58">
        <f>IF(B13="中/北",IFERROR(SUMIFS(東北!$E$4:$E$1007,東北!$B$4:$B$1007,B13,東北!$D$4:$D$1007,D13)+SUMIFS(関東・東京!$E$4:$E$1019,関東・東京!$B$4:$B$1019,B13,関東・東京!$D$4:$D$1019,D13)+SUMIFS(九･沖!$E$4:$E$1004,九･沖!$B$4:$B$1004,B13,九･沖!$D$4:$D$1004,D13),""),"")</f>
        <v>35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 t="s">
        <v>959</v>
      </c>
      <c r="Q13" s="58">
        <v>2</v>
      </c>
      <c r="R13" s="58" t="s">
        <v>959</v>
      </c>
      <c r="S13" s="58" t="s">
        <v>959</v>
      </c>
      <c r="T13" s="58">
        <v>1</v>
      </c>
      <c r="U13" s="58" t="s">
        <v>959</v>
      </c>
      <c r="V13" s="58">
        <v>1</v>
      </c>
      <c r="W13" s="58" t="s">
        <v>959</v>
      </c>
      <c r="X13" s="58">
        <v>2</v>
      </c>
      <c r="Y13" s="58">
        <v>1</v>
      </c>
      <c r="Z13" s="58">
        <v>1</v>
      </c>
      <c r="AA13" s="58">
        <v>1</v>
      </c>
      <c r="AB13" s="58">
        <v>2</v>
      </c>
      <c r="AC13" s="58">
        <v>1</v>
      </c>
      <c r="AD13" s="58">
        <v>1</v>
      </c>
      <c r="AE13" s="58">
        <v>1</v>
      </c>
      <c r="AF13" s="58">
        <v>4</v>
      </c>
      <c r="AG13" s="58">
        <v>1</v>
      </c>
      <c r="AH13" s="58">
        <v>2</v>
      </c>
      <c r="AI13" s="58">
        <v>1</v>
      </c>
      <c r="AJ13" s="58">
        <v>1</v>
      </c>
      <c r="AK13" s="58">
        <v>0</v>
      </c>
      <c r="AL13" s="58">
        <v>4</v>
      </c>
      <c r="AM13" s="58">
        <v>4</v>
      </c>
      <c r="AN13" s="58">
        <v>4</v>
      </c>
      <c r="AO13" s="58">
        <v>2</v>
      </c>
      <c r="AP13" s="204">
        <v>2</v>
      </c>
    </row>
    <row r="14" spans="1:42">
      <c r="A14" s="61">
        <v>11</v>
      </c>
      <c r="B14" s="66" t="s">
        <v>7</v>
      </c>
      <c r="C14" s="249">
        <f t="shared" si="1"/>
        <v>10</v>
      </c>
      <c r="D14" s="191" t="s">
        <v>37</v>
      </c>
      <c r="E14" s="9">
        <f t="shared" si="0"/>
        <v>74</v>
      </c>
      <c r="F14" s="60">
        <f>IF(B14="中/北",IFERROR(SUMIFS(東北!$E$4:$E$1007,東北!$B$4:$B$1007,B14,東北!$D$4:$D$1007,D14)+SUMIFS(関東・東京!$E$4:$E$1019,関東・東京!$B$4:$B$1019,B14,関東・東京!$D$4:$D$1019,D14)+SUMIFS(九･沖!$E$4:$E$1004,九･沖!$B$4:$B$1004,B14,九･沖!$D$4:$D$1004,D14),""),"")</f>
        <v>12</v>
      </c>
      <c r="G14" s="59">
        <v>1</v>
      </c>
      <c r="H14" s="59">
        <v>1</v>
      </c>
      <c r="I14" s="59">
        <v>1</v>
      </c>
      <c r="J14" s="59">
        <v>1</v>
      </c>
      <c r="K14" s="59">
        <v>1</v>
      </c>
      <c r="L14" s="59">
        <v>1</v>
      </c>
      <c r="M14" s="59">
        <v>3</v>
      </c>
      <c r="N14" s="59">
        <v>1</v>
      </c>
      <c r="O14" s="59">
        <v>3</v>
      </c>
      <c r="P14" s="59">
        <v>2</v>
      </c>
      <c r="Q14" s="59">
        <v>1</v>
      </c>
      <c r="R14" s="59">
        <v>1</v>
      </c>
      <c r="S14" s="59">
        <v>1</v>
      </c>
      <c r="T14" s="59">
        <v>1</v>
      </c>
      <c r="U14" s="59">
        <v>2</v>
      </c>
      <c r="V14" s="59">
        <v>1</v>
      </c>
      <c r="W14" s="59">
        <v>2</v>
      </c>
      <c r="X14" s="59">
        <v>1</v>
      </c>
      <c r="Y14" s="59">
        <v>2</v>
      </c>
      <c r="Z14" s="59">
        <v>2</v>
      </c>
      <c r="AA14" s="59">
        <v>2</v>
      </c>
      <c r="AB14" s="59">
        <v>1</v>
      </c>
      <c r="AC14" s="59">
        <v>3</v>
      </c>
      <c r="AD14" s="59">
        <v>2</v>
      </c>
      <c r="AE14" s="59">
        <v>2</v>
      </c>
      <c r="AF14" s="59">
        <v>2</v>
      </c>
      <c r="AG14" s="59">
        <v>3</v>
      </c>
      <c r="AH14" s="59">
        <v>1</v>
      </c>
      <c r="AI14" s="59">
        <v>1</v>
      </c>
      <c r="AJ14" s="59">
        <v>1</v>
      </c>
      <c r="AK14" s="59">
        <v>1</v>
      </c>
      <c r="AL14" s="59">
        <v>4</v>
      </c>
      <c r="AM14" s="59">
        <v>0</v>
      </c>
      <c r="AN14" s="59">
        <v>2</v>
      </c>
      <c r="AO14" s="59">
        <v>6</v>
      </c>
      <c r="AP14" s="205">
        <v>2</v>
      </c>
    </row>
    <row r="15" spans="1:42">
      <c r="A15" s="61">
        <v>12</v>
      </c>
      <c r="B15" s="203" t="s">
        <v>7</v>
      </c>
      <c r="C15" s="250">
        <f t="shared" si="1"/>
        <v>12</v>
      </c>
      <c r="D15" s="192" t="s">
        <v>89</v>
      </c>
      <c r="E15" s="28">
        <f t="shared" si="0"/>
        <v>73</v>
      </c>
      <c r="F15" s="58">
        <f>IF(B15="中/北",IFERROR(SUMIFS(東北!$E$4:$E$1007,東北!$B$4:$B$1007,B15,東北!$D$4:$D$1007,D15)+SUMIFS(関東・東京!$E$4:$E$1019,関東・東京!$B$4:$B$1019,B15,関東・東京!$D$4:$D$1019,D15)+SUMIFS(九･沖!$E$4:$E$1004,九･沖!$B$4:$B$1004,B15,九･沖!$D$4:$D$1004,D15),""),"")</f>
        <v>8</v>
      </c>
      <c r="G15" s="58">
        <v>1</v>
      </c>
      <c r="H15" s="58">
        <v>3</v>
      </c>
      <c r="I15" s="58">
        <v>1</v>
      </c>
      <c r="J15" s="58">
        <v>3</v>
      </c>
      <c r="K15" s="58">
        <v>1</v>
      </c>
      <c r="L15" s="58">
        <v>1</v>
      </c>
      <c r="M15" s="58">
        <v>3</v>
      </c>
      <c r="N15" s="58">
        <v>1</v>
      </c>
      <c r="O15" s="58">
        <v>0</v>
      </c>
      <c r="P15" s="58">
        <v>2</v>
      </c>
      <c r="Q15" s="58">
        <v>1</v>
      </c>
      <c r="R15" s="58">
        <v>1</v>
      </c>
      <c r="S15" s="58">
        <v>1</v>
      </c>
      <c r="T15" s="58" t="s">
        <v>959</v>
      </c>
      <c r="U15" s="58">
        <v>2</v>
      </c>
      <c r="V15" s="58">
        <v>1</v>
      </c>
      <c r="W15" s="58">
        <v>2</v>
      </c>
      <c r="X15" s="58">
        <v>1</v>
      </c>
      <c r="Y15" s="58">
        <v>2</v>
      </c>
      <c r="Z15" s="58">
        <v>2</v>
      </c>
      <c r="AA15" s="58">
        <v>2</v>
      </c>
      <c r="AB15" s="58">
        <v>1</v>
      </c>
      <c r="AC15" s="58">
        <v>3</v>
      </c>
      <c r="AD15" s="58">
        <v>2</v>
      </c>
      <c r="AE15" s="58">
        <v>2</v>
      </c>
      <c r="AF15" s="58">
        <v>2</v>
      </c>
      <c r="AG15" s="58">
        <v>1</v>
      </c>
      <c r="AH15" s="58">
        <v>2</v>
      </c>
      <c r="AI15" s="58">
        <v>3</v>
      </c>
      <c r="AJ15" s="58">
        <v>1</v>
      </c>
      <c r="AK15" s="58">
        <v>1</v>
      </c>
      <c r="AL15" s="58">
        <v>4</v>
      </c>
      <c r="AM15" s="58">
        <v>2</v>
      </c>
      <c r="AN15" s="58">
        <v>2</v>
      </c>
      <c r="AO15" s="58">
        <v>6</v>
      </c>
      <c r="AP15" s="204">
        <v>2</v>
      </c>
    </row>
    <row r="16" spans="1:42">
      <c r="A16" s="61">
        <v>13</v>
      </c>
      <c r="B16" s="66" t="s">
        <v>7</v>
      </c>
      <c r="C16" s="249">
        <f t="shared" si="1"/>
        <v>13</v>
      </c>
      <c r="D16" s="191" t="s">
        <v>558</v>
      </c>
      <c r="E16" s="9">
        <f t="shared" si="0"/>
        <v>72</v>
      </c>
      <c r="F16" s="60">
        <f>IF(B16="中/北",IFERROR(SUMIFS(東北!$E$4:$E$1007,東北!$B$4:$B$1007,B16,東北!$D$4:$D$1007,D16)+SUMIFS(関東・東京!$E$4:$E$1019,関東・東京!$B$4:$B$1019,B16,関東・東京!$D$4:$D$1019,D16)+SUMIFS(九･沖!$E$4:$E$1004,九･沖!$B$4:$B$1004,B16,九･沖!$D$4:$D$1004,D16),""),"")</f>
        <v>8</v>
      </c>
      <c r="G16" s="59">
        <v>1</v>
      </c>
      <c r="H16" s="59">
        <v>1</v>
      </c>
      <c r="I16" s="59">
        <v>7</v>
      </c>
      <c r="J16" s="59">
        <v>0</v>
      </c>
      <c r="K16" s="59">
        <v>7</v>
      </c>
      <c r="L16" s="59">
        <v>1</v>
      </c>
      <c r="M16" s="59">
        <v>1</v>
      </c>
      <c r="N16" s="59">
        <v>1</v>
      </c>
      <c r="O16" s="59">
        <v>1</v>
      </c>
      <c r="P16" s="59">
        <v>1</v>
      </c>
      <c r="Q16" s="59">
        <v>1</v>
      </c>
      <c r="R16" s="59">
        <v>1</v>
      </c>
      <c r="S16" s="59">
        <v>3</v>
      </c>
      <c r="T16" s="59">
        <v>1</v>
      </c>
      <c r="U16" s="59">
        <v>2</v>
      </c>
      <c r="V16" s="59">
        <v>1</v>
      </c>
      <c r="W16" s="59">
        <v>1</v>
      </c>
      <c r="X16" s="59">
        <v>1</v>
      </c>
      <c r="Y16" s="59">
        <v>1</v>
      </c>
      <c r="Z16" s="59">
        <v>2</v>
      </c>
      <c r="AA16" s="59">
        <v>5</v>
      </c>
      <c r="AB16" s="59">
        <v>1</v>
      </c>
      <c r="AC16" s="59">
        <v>1</v>
      </c>
      <c r="AD16" s="59">
        <v>1</v>
      </c>
      <c r="AE16" s="59">
        <v>2</v>
      </c>
      <c r="AF16" s="59">
        <v>1</v>
      </c>
      <c r="AG16" s="59">
        <v>1</v>
      </c>
      <c r="AH16" s="59">
        <v>1</v>
      </c>
      <c r="AI16" s="59">
        <v>1</v>
      </c>
      <c r="AJ16" s="59">
        <v>1</v>
      </c>
      <c r="AK16" s="59">
        <v>0</v>
      </c>
      <c r="AL16" s="59">
        <v>2</v>
      </c>
      <c r="AM16" s="59">
        <v>4</v>
      </c>
      <c r="AN16" s="59">
        <v>2</v>
      </c>
      <c r="AO16" s="59">
        <v>2</v>
      </c>
      <c r="AP16" s="205">
        <v>4</v>
      </c>
    </row>
    <row r="17" spans="1:42">
      <c r="A17" s="61">
        <v>14</v>
      </c>
      <c r="B17" s="203" t="s">
        <v>7</v>
      </c>
      <c r="C17" s="250">
        <f t="shared" si="1"/>
        <v>14</v>
      </c>
      <c r="D17" s="192" t="s">
        <v>1216</v>
      </c>
      <c r="E17" s="28">
        <f t="shared" si="0"/>
        <v>71</v>
      </c>
      <c r="F17" s="58">
        <f>IF(B17="中/北",IFERROR(SUMIFS(東北!$E$4:$E$1007,東北!$B$4:$B$1007,B17,東北!$D$4:$D$1007,D17)+SUMIFS(関東・東京!$E$4:$E$1019,関東・東京!$B$4:$B$1019,B17,関東・東京!$D$4:$D$1019,D17)+SUMIFS(九･沖!$E$4:$E$1004,九･沖!$B$4:$B$1004,B17,九･沖!$D$4:$D$1004,D17),""),"")</f>
        <v>16</v>
      </c>
      <c r="G17" s="58">
        <v>1</v>
      </c>
      <c r="H17" s="58">
        <v>0</v>
      </c>
      <c r="I17" s="58">
        <v>0</v>
      </c>
      <c r="J17" s="58">
        <v>3</v>
      </c>
      <c r="K17" s="58">
        <v>0</v>
      </c>
      <c r="L17" s="58">
        <v>0</v>
      </c>
      <c r="M17" s="58">
        <v>3</v>
      </c>
      <c r="N17" s="58">
        <v>0</v>
      </c>
      <c r="O17" s="58">
        <v>0</v>
      </c>
      <c r="P17" s="58" t="s">
        <v>959</v>
      </c>
      <c r="Q17" s="58" t="s">
        <v>959</v>
      </c>
      <c r="R17" s="58">
        <v>1</v>
      </c>
      <c r="S17" s="58">
        <v>2</v>
      </c>
      <c r="T17" s="58">
        <v>1</v>
      </c>
      <c r="U17" s="58" t="s">
        <v>959</v>
      </c>
      <c r="V17" s="58">
        <v>1</v>
      </c>
      <c r="W17" s="58">
        <v>2</v>
      </c>
      <c r="X17" s="58">
        <v>1</v>
      </c>
      <c r="Y17" s="58">
        <v>2</v>
      </c>
      <c r="Z17" s="58">
        <v>2</v>
      </c>
      <c r="AA17" s="58">
        <v>2</v>
      </c>
      <c r="AB17" s="58">
        <v>5</v>
      </c>
      <c r="AC17" s="58">
        <v>2</v>
      </c>
      <c r="AD17" s="58">
        <v>2</v>
      </c>
      <c r="AE17" s="58">
        <v>2</v>
      </c>
      <c r="AF17" s="58">
        <v>2</v>
      </c>
      <c r="AG17" s="58">
        <v>0</v>
      </c>
      <c r="AH17" s="58">
        <v>1</v>
      </c>
      <c r="AI17" s="58">
        <v>2</v>
      </c>
      <c r="AJ17" s="58">
        <v>1</v>
      </c>
      <c r="AK17" s="58">
        <v>1</v>
      </c>
      <c r="AL17" s="58">
        <v>4</v>
      </c>
      <c r="AM17" s="58">
        <v>2</v>
      </c>
      <c r="AN17" s="58">
        <v>2</v>
      </c>
      <c r="AO17" s="58">
        <v>6</v>
      </c>
      <c r="AP17" s="204">
        <v>2</v>
      </c>
    </row>
    <row r="18" spans="1:42">
      <c r="A18" s="61">
        <v>15</v>
      </c>
      <c r="B18" s="66" t="s">
        <v>7</v>
      </c>
      <c r="C18" s="249">
        <f t="shared" si="1"/>
        <v>14</v>
      </c>
      <c r="D18" s="191" t="s">
        <v>1217</v>
      </c>
      <c r="E18" s="9">
        <f t="shared" si="0"/>
        <v>71</v>
      </c>
      <c r="F18" s="60">
        <f>IF(B18="中/北",IFERROR(SUMIFS(東北!$E$4:$E$1007,東北!$B$4:$B$1007,B18,東北!$D$4:$D$1007,D18)+SUMIFS(関東・東京!$E$4:$E$1019,関東・東京!$B$4:$B$1019,B18,関東・東京!$D$4:$D$1019,D18)+SUMIFS(九･沖!$E$4:$E$1004,九･沖!$B$4:$B$1004,B18,九･沖!$D$4:$D$1004,D18),""),"")</f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3</v>
      </c>
      <c r="M18" s="59">
        <v>7</v>
      </c>
      <c r="N18" s="59">
        <v>5</v>
      </c>
      <c r="O18" s="59">
        <v>0</v>
      </c>
      <c r="P18" s="59">
        <v>1</v>
      </c>
      <c r="Q18" s="59">
        <v>3</v>
      </c>
      <c r="R18" s="59">
        <v>1</v>
      </c>
      <c r="S18" s="59" t="s">
        <v>959</v>
      </c>
      <c r="T18" s="59">
        <v>1</v>
      </c>
      <c r="U18" s="59">
        <v>2</v>
      </c>
      <c r="V18" s="59">
        <v>3</v>
      </c>
      <c r="W18" s="59" t="s">
        <v>959</v>
      </c>
      <c r="X18" s="59">
        <v>3</v>
      </c>
      <c r="Y18" s="59" t="s">
        <v>959</v>
      </c>
      <c r="Z18" s="59" t="s">
        <v>959</v>
      </c>
      <c r="AA18" s="59">
        <v>3</v>
      </c>
      <c r="AB18" s="59">
        <v>0</v>
      </c>
      <c r="AC18" s="59">
        <v>0</v>
      </c>
      <c r="AD18" s="59">
        <v>2</v>
      </c>
      <c r="AE18" s="59">
        <v>0</v>
      </c>
      <c r="AF18" s="59">
        <v>2</v>
      </c>
      <c r="AG18" s="59">
        <v>0</v>
      </c>
      <c r="AH18" s="59">
        <v>0</v>
      </c>
      <c r="AI18" s="59">
        <v>0</v>
      </c>
      <c r="AJ18" s="59">
        <v>0</v>
      </c>
      <c r="AK18" s="59">
        <v>3</v>
      </c>
      <c r="AL18" s="59">
        <v>2</v>
      </c>
      <c r="AM18" s="59">
        <v>0</v>
      </c>
      <c r="AN18" s="59">
        <v>2</v>
      </c>
      <c r="AO18" s="59">
        <v>14</v>
      </c>
      <c r="AP18" s="205">
        <v>14</v>
      </c>
    </row>
    <row r="19" spans="1:42">
      <c r="A19" s="61">
        <v>16</v>
      </c>
      <c r="B19" s="203" t="s">
        <v>7</v>
      </c>
      <c r="C19" s="250">
        <f t="shared" si="1"/>
        <v>16</v>
      </c>
      <c r="D19" s="192" t="s">
        <v>208</v>
      </c>
      <c r="E19" s="28">
        <f t="shared" si="0"/>
        <v>68</v>
      </c>
      <c r="F19" s="58">
        <f>IF(B19="中/北",IFERROR(SUMIFS(東北!$E$4:$E$1007,東北!$B$4:$B$1007,B19,東北!$D$4:$D$1007,D19)+SUMIFS(関東・東京!$E$4:$E$1019,関東・東京!$B$4:$B$1019,B19,関東・東京!$D$4:$D$1019,D19)+SUMIFS(九･沖!$E$4:$E$1004,九･沖!$B$4:$B$1004,B19,九･沖!$D$4:$D$1004,D19),""),"")</f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2</v>
      </c>
      <c r="Q19" s="58">
        <v>2</v>
      </c>
      <c r="R19" s="58">
        <v>5</v>
      </c>
      <c r="S19" s="58">
        <v>2</v>
      </c>
      <c r="T19" s="58" t="s">
        <v>959</v>
      </c>
      <c r="U19" s="58">
        <v>5</v>
      </c>
      <c r="V19" s="58">
        <v>3</v>
      </c>
      <c r="W19" s="58" t="s">
        <v>959</v>
      </c>
      <c r="X19" s="58">
        <v>1</v>
      </c>
      <c r="Y19" s="58">
        <v>1</v>
      </c>
      <c r="Z19" s="58">
        <v>5</v>
      </c>
      <c r="AA19" s="58">
        <v>1</v>
      </c>
      <c r="AB19" s="58">
        <v>0</v>
      </c>
      <c r="AC19" s="58">
        <v>4</v>
      </c>
      <c r="AD19" s="58">
        <v>5</v>
      </c>
      <c r="AE19" s="58">
        <v>3</v>
      </c>
      <c r="AF19" s="58">
        <v>3</v>
      </c>
      <c r="AG19" s="58">
        <v>1</v>
      </c>
      <c r="AH19" s="58">
        <v>2</v>
      </c>
      <c r="AI19" s="58">
        <v>3</v>
      </c>
      <c r="AJ19" s="58">
        <v>0</v>
      </c>
      <c r="AK19" s="58">
        <v>0</v>
      </c>
      <c r="AL19" s="58">
        <v>4</v>
      </c>
      <c r="AM19" s="58">
        <v>2</v>
      </c>
      <c r="AN19" s="58">
        <v>0</v>
      </c>
      <c r="AO19" s="58">
        <v>4</v>
      </c>
      <c r="AP19" s="204">
        <v>10</v>
      </c>
    </row>
    <row r="20" spans="1:42">
      <c r="A20" s="61">
        <v>17</v>
      </c>
      <c r="B20" s="66" t="s">
        <v>7</v>
      </c>
      <c r="C20" s="249">
        <f t="shared" si="1"/>
        <v>17</v>
      </c>
      <c r="D20" s="191" t="s">
        <v>1218</v>
      </c>
      <c r="E20" s="9">
        <f t="shared" si="0"/>
        <v>67</v>
      </c>
      <c r="F20" s="60">
        <f>IF(B20="中/北",IFERROR(SUMIFS(東北!$E$4:$E$1007,東北!$B$4:$B$1007,B20,東北!$D$4:$D$1007,D20)+SUMIFS(関東・東京!$E$4:$E$1019,関東・東京!$B$4:$B$1019,B20,関東・東京!$D$4:$D$1019,D20)+SUMIFS(九･沖!$E$4:$E$1004,九･沖!$B$4:$B$1004,B20,九･沖!$D$4:$D$1004,D20),""),"")</f>
        <v>3</v>
      </c>
      <c r="G20" s="59">
        <v>1</v>
      </c>
      <c r="H20" s="59">
        <v>1</v>
      </c>
      <c r="I20" s="59">
        <v>1</v>
      </c>
      <c r="J20" s="59">
        <v>3</v>
      </c>
      <c r="K20" s="59">
        <v>3</v>
      </c>
      <c r="L20" s="59">
        <v>3</v>
      </c>
      <c r="M20" s="59">
        <v>1</v>
      </c>
      <c r="N20" s="59">
        <v>1</v>
      </c>
      <c r="O20" s="59">
        <v>1</v>
      </c>
      <c r="P20" s="59">
        <v>1</v>
      </c>
      <c r="Q20" s="59">
        <v>2</v>
      </c>
      <c r="R20" s="59">
        <v>2</v>
      </c>
      <c r="S20" s="59">
        <v>1</v>
      </c>
      <c r="T20" s="59">
        <v>2</v>
      </c>
      <c r="U20" s="59">
        <v>1</v>
      </c>
      <c r="V20" s="59">
        <v>2</v>
      </c>
      <c r="W20" s="59">
        <v>1</v>
      </c>
      <c r="X20" s="59">
        <v>5</v>
      </c>
      <c r="Y20" s="59">
        <v>1</v>
      </c>
      <c r="Z20" s="59">
        <v>1</v>
      </c>
      <c r="AA20" s="59">
        <v>1</v>
      </c>
      <c r="AB20" s="59">
        <v>2</v>
      </c>
      <c r="AC20" s="59">
        <v>1</v>
      </c>
      <c r="AD20" s="59">
        <v>1</v>
      </c>
      <c r="AE20" s="59">
        <v>1</v>
      </c>
      <c r="AF20" s="59">
        <v>4</v>
      </c>
      <c r="AG20" s="59">
        <v>4</v>
      </c>
      <c r="AH20" s="59">
        <v>0</v>
      </c>
      <c r="AI20" s="59">
        <v>1</v>
      </c>
      <c r="AJ20" s="59">
        <v>2</v>
      </c>
      <c r="AK20" s="59">
        <v>1</v>
      </c>
      <c r="AL20" s="59">
        <v>4</v>
      </c>
      <c r="AM20" s="59">
        <v>2</v>
      </c>
      <c r="AN20" s="59">
        <v>2</v>
      </c>
      <c r="AO20" s="59">
        <v>2</v>
      </c>
      <c r="AP20" s="205">
        <v>2</v>
      </c>
    </row>
    <row r="21" spans="1:42">
      <c r="A21" s="61">
        <v>18</v>
      </c>
      <c r="B21" s="203" t="s">
        <v>7</v>
      </c>
      <c r="C21" s="250">
        <f t="shared" si="1"/>
        <v>18</v>
      </c>
      <c r="D21" s="192" t="s">
        <v>21</v>
      </c>
      <c r="E21" s="28">
        <f t="shared" si="0"/>
        <v>66</v>
      </c>
      <c r="F21" s="58">
        <f>IF(B21="中/北",IFERROR(SUMIFS(東北!$E$4:$E$1007,東北!$B$4:$B$1007,B21,東北!$D$4:$D$1007,D21)+SUMIFS(関東・東京!$E$4:$E$1019,関東・東京!$B$4:$B$1019,B21,関東・東京!$D$4:$D$1019,D21)+SUMIFS(九･沖!$E$4:$E$1004,九･沖!$B$4:$B$1004,B21,九･沖!$D$4:$D$1004,D21),""),"")</f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1</v>
      </c>
      <c r="M21" s="58">
        <v>0</v>
      </c>
      <c r="N21" s="58">
        <v>0</v>
      </c>
      <c r="O21" s="58">
        <v>7</v>
      </c>
      <c r="P21" s="58" t="s">
        <v>959</v>
      </c>
      <c r="Q21" s="58" t="s">
        <v>959</v>
      </c>
      <c r="R21" s="58">
        <v>1</v>
      </c>
      <c r="S21" s="58" t="s">
        <v>959</v>
      </c>
      <c r="T21" s="58" t="s">
        <v>959</v>
      </c>
      <c r="U21" s="58" t="s">
        <v>959</v>
      </c>
      <c r="V21" s="58" t="s">
        <v>959</v>
      </c>
      <c r="W21" s="58" t="s">
        <v>959</v>
      </c>
      <c r="X21" s="58" t="s">
        <v>959</v>
      </c>
      <c r="Y21" s="58">
        <v>5</v>
      </c>
      <c r="Z21" s="58">
        <v>3</v>
      </c>
      <c r="AA21" s="58">
        <v>0</v>
      </c>
      <c r="AB21" s="58">
        <v>0</v>
      </c>
      <c r="AC21" s="58">
        <v>0</v>
      </c>
      <c r="AD21" s="58">
        <v>0</v>
      </c>
      <c r="AE21" s="58">
        <v>6</v>
      </c>
      <c r="AF21" s="58">
        <v>6</v>
      </c>
      <c r="AG21" s="58">
        <v>6</v>
      </c>
      <c r="AH21" s="58">
        <v>4</v>
      </c>
      <c r="AI21" s="58">
        <v>6</v>
      </c>
      <c r="AJ21" s="58">
        <v>2</v>
      </c>
      <c r="AK21" s="58">
        <v>1</v>
      </c>
      <c r="AL21" s="58">
        <v>4</v>
      </c>
      <c r="AM21" s="58">
        <v>0</v>
      </c>
      <c r="AN21" s="58">
        <v>4</v>
      </c>
      <c r="AO21" s="58">
        <v>4</v>
      </c>
      <c r="AP21" s="204">
        <v>6</v>
      </c>
    </row>
    <row r="22" spans="1:42">
      <c r="A22" s="61">
        <v>19</v>
      </c>
      <c r="B22" s="66" t="s">
        <v>7</v>
      </c>
      <c r="C22" s="249">
        <f t="shared" si="1"/>
        <v>19</v>
      </c>
      <c r="D22" s="191" t="s">
        <v>1219</v>
      </c>
      <c r="E22" s="9">
        <f t="shared" si="0"/>
        <v>65</v>
      </c>
      <c r="F22" s="60">
        <f>IF(B22="中/北",IFERROR(SUMIFS(東北!$E$4:$E$1007,東北!$B$4:$B$1007,B22,東北!$D$4:$D$1007,D22)+SUMIFS(関東・東京!$E$4:$E$1019,関東・東京!$B$4:$B$1019,B22,関東・東京!$D$4:$D$1019,D22)+SUMIFS(九･沖!$E$4:$E$1004,九･沖!$B$4:$B$1004,B22,九･沖!$D$4:$D$1004,D22),""),"")</f>
        <v>2</v>
      </c>
      <c r="G22" s="59">
        <v>1</v>
      </c>
      <c r="H22" s="59">
        <v>0</v>
      </c>
      <c r="I22" s="59">
        <v>0</v>
      </c>
      <c r="J22" s="59">
        <v>3</v>
      </c>
      <c r="K22" s="59">
        <v>3</v>
      </c>
      <c r="L22" s="59">
        <v>1</v>
      </c>
      <c r="M22" s="59">
        <v>0</v>
      </c>
      <c r="N22" s="59">
        <v>0</v>
      </c>
      <c r="O22" s="59">
        <v>0</v>
      </c>
      <c r="P22" s="59" t="s">
        <v>959</v>
      </c>
      <c r="Q22" s="59">
        <v>5</v>
      </c>
      <c r="R22" s="59" t="s">
        <v>959</v>
      </c>
      <c r="S22" s="59">
        <v>3</v>
      </c>
      <c r="T22" s="59">
        <v>2</v>
      </c>
      <c r="U22" s="59">
        <v>1</v>
      </c>
      <c r="V22" s="59">
        <v>1</v>
      </c>
      <c r="W22" s="59">
        <v>3</v>
      </c>
      <c r="X22" s="59">
        <v>5</v>
      </c>
      <c r="Y22" s="59" t="s">
        <v>959</v>
      </c>
      <c r="Z22" s="59">
        <v>1</v>
      </c>
      <c r="AA22" s="59">
        <v>5</v>
      </c>
      <c r="AB22" s="59">
        <v>1</v>
      </c>
      <c r="AC22" s="59">
        <v>1</v>
      </c>
      <c r="AD22" s="59">
        <v>1</v>
      </c>
      <c r="AE22" s="59">
        <v>2</v>
      </c>
      <c r="AF22" s="59">
        <v>1</v>
      </c>
      <c r="AG22" s="59">
        <v>4</v>
      </c>
      <c r="AH22" s="59">
        <v>0</v>
      </c>
      <c r="AI22" s="59">
        <v>1</v>
      </c>
      <c r="AJ22" s="59">
        <v>2</v>
      </c>
      <c r="AK22" s="59">
        <v>0</v>
      </c>
      <c r="AL22" s="59">
        <v>4</v>
      </c>
      <c r="AM22" s="59">
        <v>4</v>
      </c>
      <c r="AN22" s="59">
        <v>2</v>
      </c>
      <c r="AO22" s="59">
        <v>2</v>
      </c>
      <c r="AP22" s="205">
        <v>4</v>
      </c>
    </row>
    <row r="23" spans="1:42">
      <c r="A23" s="61">
        <v>20</v>
      </c>
      <c r="B23" s="203" t="s">
        <v>7</v>
      </c>
      <c r="C23" s="250">
        <f t="shared" si="1"/>
        <v>20</v>
      </c>
      <c r="D23" s="192" t="s">
        <v>1220</v>
      </c>
      <c r="E23" s="28">
        <f t="shared" si="0"/>
        <v>53</v>
      </c>
      <c r="F23" s="58">
        <f>IF(B23="中/北",IFERROR(SUMIFS(東北!$E$4:$E$1007,東北!$B$4:$B$1007,B23,東北!$D$4:$D$1007,D23)+SUMIFS(関東・東京!$E$4:$E$1019,関東・東京!$B$4:$B$1019,B23,関東・東京!$D$4:$D$1019,D23)+SUMIFS(九･沖!$E$4:$E$1004,九･沖!$B$4:$B$1004,B23,九･沖!$D$4:$D$1004,D23),""),"")</f>
        <v>0</v>
      </c>
      <c r="G23" s="58">
        <v>0</v>
      </c>
      <c r="H23" s="58">
        <v>1</v>
      </c>
      <c r="I23" s="58">
        <v>1</v>
      </c>
      <c r="J23" s="58">
        <v>3</v>
      </c>
      <c r="K23" s="58">
        <v>3</v>
      </c>
      <c r="L23" s="58">
        <v>3</v>
      </c>
      <c r="M23" s="58">
        <v>0</v>
      </c>
      <c r="N23" s="58">
        <v>1</v>
      </c>
      <c r="O23" s="58">
        <v>0</v>
      </c>
      <c r="P23" s="58">
        <v>1</v>
      </c>
      <c r="Q23" s="58">
        <v>2</v>
      </c>
      <c r="R23" s="58">
        <v>2</v>
      </c>
      <c r="S23" s="58">
        <v>1</v>
      </c>
      <c r="T23" s="58">
        <v>2</v>
      </c>
      <c r="U23" s="58">
        <v>1</v>
      </c>
      <c r="V23" s="58">
        <v>2</v>
      </c>
      <c r="W23" s="58">
        <v>1</v>
      </c>
      <c r="X23" s="58">
        <v>5</v>
      </c>
      <c r="Y23" s="58">
        <v>1</v>
      </c>
      <c r="Z23" s="58">
        <v>1</v>
      </c>
      <c r="AA23" s="58">
        <v>1</v>
      </c>
      <c r="AB23" s="58">
        <v>2</v>
      </c>
      <c r="AC23" s="58">
        <v>0</v>
      </c>
      <c r="AD23" s="58">
        <v>1</v>
      </c>
      <c r="AE23" s="58">
        <v>0</v>
      </c>
      <c r="AF23" s="58">
        <v>4</v>
      </c>
      <c r="AG23" s="58">
        <v>0</v>
      </c>
      <c r="AH23" s="58">
        <v>0</v>
      </c>
      <c r="AI23" s="58">
        <v>1</v>
      </c>
      <c r="AJ23" s="58">
        <v>0</v>
      </c>
      <c r="AK23" s="58">
        <v>1</v>
      </c>
      <c r="AL23" s="58">
        <v>4</v>
      </c>
      <c r="AM23" s="58">
        <v>4</v>
      </c>
      <c r="AN23" s="58">
        <v>2</v>
      </c>
      <c r="AO23" s="58">
        <v>2</v>
      </c>
      <c r="AP23" s="204">
        <v>0</v>
      </c>
    </row>
    <row r="24" spans="1:42">
      <c r="A24" s="61">
        <v>21</v>
      </c>
      <c r="B24" s="66" t="s">
        <v>7</v>
      </c>
      <c r="C24" s="249">
        <f t="shared" si="1"/>
        <v>21</v>
      </c>
      <c r="D24" s="191" t="s">
        <v>90</v>
      </c>
      <c r="E24" s="9">
        <f t="shared" si="0"/>
        <v>52</v>
      </c>
      <c r="F24" s="60">
        <f>IF(B24="中/北",IFERROR(SUMIFS(東北!$E$4:$E$1007,東北!$B$4:$B$1007,B24,東北!$D$4:$D$1007,D24)+SUMIFS(関東・東京!$E$4:$E$1019,関東・東京!$B$4:$B$1019,B24,関東・東京!$D$4:$D$1019,D24)+SUMIFS(九･沖!$E$4:$E$1004,九･沖!$B$4:$B$1004,B24,九･沖!$D$4:$D$1004,D24),""),"")</f>
        <v>6</v>
      </c>
      <c r="G24" s="59">
        <v>0</v>
      </c>
      <c r="H24" s="59">
        <v>1</v>
      </c>
      <c r="I24" s="59">
        <v>1</v>
      </c>
      <c r="J24" s="59">
        <v>1</v>
      </c>
      <c r="K24" s="59">
        <v>5</v>
      </c>
      <c r="L24" s="59">
        <v>0</v>
      </c>
      <c r="M24" s="59">
        <v>1</v>
      </c>
      <c r="N24" s="59">
        <v>1</v>
      </c>
      <c r="O24" s="59">
        <v>3</v>
      </c>
      <c r="P24" s="59">
        <v>3</v>
      </c>
      <c r="Q24" s="59">
        <v>1</v>
      </c>
      <c r="R24" s="59">
        <v>1</v>
      </c>
      <c r="S24" s="59">
        <v>2</v>
      </c>
      <c r="T24" s="59">
        <v>1</v>
      </c>
      <c r="U24" s="59" t="s">
        <v>959</v>
      </c>
      <c r="V24" s="59" t="s">
        <v>959</v>
      </c>
      <c r="W24" s="59" t="s">
        <v>959</v>
      </c>
      <c r="X24" s="59" t="s">
        <v>959</v>
      </c>
      <c r="Y24" s="59" t="s">
        <v>959</v>
      </c>
      <c r="Z24" s="59" t="s">
        <v>959</v>
      </c>
      <c r="AA24" s="59">
        <v>0</v>
      </c>
      <c r="AB24" s="59">
        <v>1</v>
      </c>
      <c r="AC24" s="59">
        <v>0</v>
      </c>
      <c r="AD24" s="59">
        <v>2</v>
      </c>
      <c r="AE24" s="59">
        <v>0</v>
      </c>
      <c r="AF24" s="59">
        <v>0</v>
      </c>
      <c r="AG24" s="59">
        <v>1</v>
      </c>
      <c r="AH24" s="59">
        <v>2</v>
      </c>
      <c r="AI24" s="59">
        <v>3</v>
      </c>
      <c r="AJ24" s="59">
        <v>1</v>
      </c>
      <c r="AK24" s="59">
        <v>1</v>
      </c>
      <c r="AL24" s="59">
        <v>4</v>
      </c>
      <c r="AM24" s="59">
        <v>2</v>
      </c>
      <c r="AN24" s="59">
        <v>2</v>
      </c>
      <c r="AO24" s="59">
        <v>6</v>
      </c>
      <c r="AP24" s="205">
        <v>0</v>
      </c>
    </row>
    <row r="25" spans="1:42">
      <c r="A25" s="61">
        <v>22</v>
      </c>
      <c r="B25" s="203" t="s">
        <v>7</v>
      </c>
      <c r="C25" s="250">
        <f t="shared" si="1"/>
        <v>22</v>
      </c>
      <c r="D25" s="192" t="s">
        <v>1221</v>
      </c>
      <c r="E25" s="28">
        <f t="shared" si="0"/>
        <v>50</v>
      </c>
      <c r="F25" s="58">
        <f>IF(B25="中/北",IFERROR(SUMIFS(東北!$E$4:$E$1007,東北!$B$4:$B$1007,B25,東北!$D$4:$D$1007,D25)+SUMIFS(関東・東京!$E$4:$E$1019,関東・東京!$B$4:$B$1019,B25,関東・東京!$D$4:$D$1019,D25)+SUMIFS(九･沖!$E$4:$E$1004,九･沖!$B$4:$B$1004,B25,九･沖!$D$4:$D$1004,D25),""),"")</f>
        <v>4</v>
      </c>
      <c r="G25" s="58">
        <v>0</v>
      </c>
      <c r="H25" s="58">
        <v>3</v>
      </c>
      <c r="I25" s="58">
        <v>3</v>
      </c>
      <c r="J25" s="58">
        <v>1</v>
      </c>
      <c r="K25" s="58">
        <v>1</v>
      </c>
      <c r="L25" s="58">
        <v>0</v>
      </c>
      <c r="M25" s="58">
        <v>1</v>
      </c>
      <c r="N25" s="58">
        <v>0</v>
      </c>
      <c r="O25" s="58">
        <v>5</v>
      </c>
      <c r="P25" s="58">
        <v>1</v>
      </c>
      <c r="Q25" s="58">
        <v>1</v>
      </c>
      <c r="R25" s="58">
        <v>1</v>
      </c>
      <c r="S25" s="58">
        <v>1</v>
      </c>
      <c r="T25" s="58">
        <v>2</v>
      </c>
      <c r="U25" s="58">
        <v>1</v>
      </c>
      <c r="V25" s="58">
        <v>1</v>
      </c>
      <c r="W25" s="58">
        <v>1</v>
      </c>
      <c r="X25" s="58">
        <v>1</v>
      </c>
      <c r="Y25" s="58">
        <v>1</v>
      </c>
      <c r="Z25" s="58">
        <v>1</v>
      </c>
      <c r="AA25" s="58">
        <v>1</v>
      </c>
      <c r="AB25" s="58">
        <v>1</v>
      </c>
      <c r="AC25" s="58">
        <v>1</v>
      </c>
      <c r="AD25" s="58">
        <v>0</v>
      </c>
      <c r="AE25" s="58">
        <v>1</v>
      </c>
      <c r="AF25" s="58">
        <v>1</v>
      </c>
      <c r="AG25" s="58">
        <v>2</v>
      </c>
      <c r="AH25" s="58">
        <v>1</v>
      </c>
      <c r="AI25" s="58">
        <v>1</v>
      </c>
      <c r="AJ25" s="58">
        <v>3</v>
      </c>
      <c r="AK25" s="58">
        <v>2</v>
      </c>
      <c r="AL25" s="58">
        <v>2</v>
      </c>
      <c r="AM25" s="58">
        <v>0</v>
      </c>
      <c r="AN25" s="58">
        <v>0</v>
      </c>
      <c r="AO25" s="58">
        <v>2</v>
      </c>
      <c r="AP25" s="204">
        <v>2</v>
      </c>
    </row>
    <row r="26" spans="1:42">
      <c r="A26" s="61">
        <v>23</v>
      </c>
      <c r="B26" s="66" t="s">
        <v>7</v>
      </c>
      <c r="C26" s="249">
        <f t="shared" si="1"/>
        <v>23</v>
      </c>
      <c r="D26" s="191" t="s">
        <v>1222</v>
      </c>
      <c r="E26" s="9">
        <f t="shared" si="0"/>
        <v>49</v>
      </c>
      <c r="F26" s="60">
        <f>IF(B26="中/北",IFERROR(SUMIFS(東北!$E$4:$E$1007,東北!$B$4:$B$1007,B26,東北!$D$4:$D$1007,D26)+SUMIFS(関東・東京!$E$4:$E$1019,関東・東京!$B$4:$B$1019,B26,関東・東京!$D$4:$D$1019,D26)+SUMIFS(九･沖!$E$4:$E$1004,九･沖!$B$4:$B$1004,B26,九･沖!$D$4:$D$1004,D26),""),"")</f>
        <v>6</v>
      </c>
      <c r="G26" s="59">
        <v>1</v>
      </c>
      <c r="H26" s="59">
        <v>1</v>
      </c>
      <c r="I26" s="59">
        <v>1</v>
      </c>
      <c r="J26" s="59">
        <v>0</v>
      </c>
      <c r="K26" s="59">
        <v>1</v>
      </c>
      <c r="L26" s="59">
        <v>1</v>
      </c>
      <c r="M26" s="59">
        <v>1</v>
      </c>
      <c r="N26" s="59">
        <v>1</v>
      </c>
      <c r="O26" s="59">
        <v>1</v>
      </c>
      <c r="P26" s="59">
        <v>1</v>
      </c>
      <c r="Q26" s="59">
        <v>1</v>
      </c>
      <c r="R26" s="59">
        <v>1</v>
      </c>
      <c r="S26" s="59">
        <v>2</v>
      </c>
      <c r="T26" s="59">
        <v>1</v>
      </c>
      <c r="U26" s="59">
        <v>1</v>
      </c>
      <c r="V26" s="59">
        <v>1</v>
      </c>
      <c r="W26" s="59">
        <v>1</v>
      </c>
      <c r="X26" s="59">
        <v>1</v>
      </c>
      <c r="Y26" s="59">
        <v>1</v>
      </c>
      <c r="Z26" s="59">
        <v>1</v>
      </c>
      <c r="AA26" s="59">
        <v>1</v>
      </c>
      <c r="AB26" s="59">
        <v>1</v>
      </c>
      <c r="AC26" s="59">
        <v>2</v>
      </c>
      <c r="AD26" s="59">
        <v>1</v>
      </c>
      <c r="AE26" s="59">
        <v>1</v>
      </c>
      <c r="AF26" s="59">
        <v>1</v>
      </c>
      <c r="AG26" s="59">
        <v>1</v>
      </c>
      <c r="AH26" s="59">
        <v>1</v>
      </c>
      <c r="AI26" s="59">
        <v>1</v>
      </c>
      <c r="AJ26" s="59">
        <v>0</v>
      </c>
      <c r="AK26" s="59">
        <v>1</v>
      </c>
      <c r="AL26" s="59">
        <v>2</v>
      </c>
      <c r="AM26" s="59">
        <v>2</v>
      </c>
      <c r="AN26" s="59">
        <v>4</v>
      </c>
      <c r="AO26" s="59">
        <v>2</v>
      </c>
      <c r="AP26" s="205">
        <v>2</v>
      </c>
    </row>
    <row r="27" spans="1:42">
      <c r="A27" s="61">
        <v>24</v>
      </c>
      <c r="B27" s="203" t="s">
        <v>7</v>
      </c>
      <c r="C27" s="250">
        <f t="shared" si="1"/>
        <v>24</v>
      </c>
      <c r="D27" s="192" t="s">
        <v>1223</v>
      </c>
      <c r="E27" s="28">
        <f t="shared" si="0"/>
        <v>45</v>
      </c>
      <c r="F27" s="58">
        <f>IF(B27="中/北",IFERROR(SUMIFS(東北!$E$4:$E$1007,東北!$B$4:$B$1007,B27,東北!$D$4:$D$1007,D27)+SUMIFS(関東・東京!$E$4:$E$1019,関東・東京!$B$4:$B$1019,B27,関東・東京!$D$4:$D$1019,D27)+SUMIFS(九･沖!$E$4:$E$1004,九･沖!$B$4:$B$1004,B27,九･沖!$D$4:$D$1004,D27),""),"")</f>
        <v>4</v>
      </c>
      <c r="G27" s="58">
        <v>1</v>
      </c>
      <c r="H27" s="58">
        <v>0</v>
      </c>
      <c r="I27" s="58">
        <v>1</v>
      </c>
      <c r="J27" s="58">
        <v>0</v>
      </c>
      <c r="K27" s="58">
        <v>0</v>
      </c>
      <c r="L27" s="58">
        <v>0</v>
      </c>
      <c r="M27" s="58">
        <v>0</v>
      </c>
      <c r="N27" s="58">
        <v>1</v>
      </c>
      <c r="O27" s="58">
        <v>0</v>
      </c>
      <c r="P27" s="58" t="s">
        <v>959</v>
      </c>
      <c r="Q27" s="58">
        <v>1</v>
      </c>
      <c r="R27" s="58">
        <v>2</v>
      </c>
      <c r="S27" s="58">
        <v>1</v>
      </c>
      <c r="T27" s="58" t="s">
        <v>959</v>
      </c>
      <c r="U27" s="58">
        <v>1</v>
      </c>
      <c r="V27" s="58">
        <v>3</v>
      </c>
      <c r="W27" s="58">
        <v>5</v>
      </c>
      <c r="X27" s="58" t="s">
        <v>959</v>
      </c>
      <c r="Y27" s="58">
        <v>2</v>
      </c>
      <c r="Z27" s="58">
        <v>1</v>
      </c>
      <c r="AA27" s="58">
        <v>1</v>
      </c>
      <c r="AB27" s="58">
        <v>0</v>
      </c>
      <c r="AC27" s="58">
        <v>1</v>
      </c>
      <c r="AD27" s="58">
        <v>0</v>
      </c>
      <c r="AE27" s="58">
        <v>1</v>
      </c>
      <c r="AF27" s="58">
        <v>1</v>
      </c>
      <c r="AG27" s="58">
        <v>1</v>
      </c>
      <c r="AH27" s="58">
        <v>2</v>
      </c>
      <c r="AI27" s="58">
        <v>0</v>
      </c>
      <c r="AJ27" s="58">
        <v>1</v>
      </c>
      <c r="AK27" s="58">
        <v>2</v>
      </c>
      <c r="AL27" s="58">
        <v>0</v>
      </c>
      <c r="AM27" s="58">
        <v>2</v>
      </c>
      <c r="AN27" s="58">
        <v>2</v>
      </c>
      <c r="AO27" s="58">
        <v>4</v>
      </c>
      <c r="AP27" s="204">
        <v>4</v>
      </c>
    </row>
    <row r="28" spans="1:42">
      <c r="A28" s="61">
        <v>25</v>
      </c>
      <c r="B28" s="66" t="s">
        <v>7</v>
      </c>
      <c r="C28" s="249">
        <f t="shared" si="1"/>
        <v>25</v>
      </c>
      <c r="D28" s="191" t="s">
        <v>1224</v>
      </c>
      <c r="E28" s="9">
        <f t="shared" si="0"/>
        <v>43</v>
      </c>
      <c r="F28" s="60">
        <f>IF(B28="中/北",IFERROR(SUMIFS(東北!$E$4:$E$1007,東北!$B$4:$B$1007,B28,東北!$D$4:$D$1007,D28)+SUMIFS(関東・東京!$E$4:$E$1019,関東・東京!$B$4:$B$1019,B28,関東・東京!$D$4:$D$1019,D28)+SUMIFS(九･沖!$E$4:$E$1004,九･沖!$B$4:$B$1004,B28,九･沖!$D$4:$D$1004,D28),""),"")</f>
        <v>6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1</v>
      </c>
      <c r="N28" s="59">
        <v>1</v>
      </c>
      <c r="O28" s="59">
        <v>0</v>
      </c>
      <c r="P28" s="59" t="s">
        <v>959</v>
      </c>
      <c r="Q28" s="59" t="s">
        <v>959</v>
      </c>
      <c r="R28" s="59" t="s">
        <v>959</v>
      </c>
      <c r="S28" s="59" t="s">
        <v>959</v>
      </c>
      <c r="T28" s="59">
        <v>1</v>
      </c>
      <c r="U28" s="59" t="s">
        <v>959</v>
      </c>
      <c r="V28" s="59">
        <v>1</v>
      </c>
      <c r="W28" s="59">
        <v>1</v>
      </c>
      <c r="X28" s="59">
        <v>1</v>
      </c>
      <c r="Y28" s="59">
        <v>1</v>
      </c>
      <c r="Z28" s="59">
        <v>1</v>
      </c>
      <c r="AA28" s="59">
        <v>1</v>
      </c>
      <c r="AB28" s="59">
        <v>0</v>
      </c>
      <c r="AC28" s="59">
        <v>2</v>
      </c>
      <c r="AD28" s="59">
        <v>1</v>
      </c>
      <c r="AE28" s="59">
        <v>1</v>
      </c>
      <c r="AF28" s="59">
        <v>1</v>
      </c>
      <c r="AG28" s="59">
        <v>1</v>
      </c>
      <c r="AH28" s="59">
        <v>1</v>
      </c>
      <c r="AI28" s="59">
        <v>1</v>
      </c>
      <c r="AJ28" s="59">
        <v>1</v>
      </c>
      <c r="AK28" s="59">
        <v>1</v>
      </c>
      <c r="AL28" s="59">
        <v>6</v>
      </c>
      <c r="AM28" s="59">
        <v>4</v>
      </c>
      <c r="AN28" s="59">
        <v>6</v>
      </c>
      <c r="AO28" s="59">
        <v>0</v>
      </c>
      <c r="AP28" s="205">
        <v>2</v>
      </c>
    </row>
    <row r="29" spans="1:42">
      <c r="A29" s="61">
        <v>26</v>
      </c>
      <c r="B29" s="203" t="s">
        <v>7</v>
      </c>
      <c r="C29" s="250">
        <f t="shared" si="1"/>
        <v>25</v>
      </c>
      <c r="D29" s="192" t="s">
        <v>1225</v>
      </c>
      <c r="E29" s="28">
        <f t="shared" si="0"/>
        <v>43</v>
      </c>
      <c r="F29" s="58">
        <f>IF(B29="中/北",IFERROR(SUMIFS(東北!$E$4:$E$1007,東北!$B$4:$B$1007,B29,東北!$D$4:$D$1007,D29)+SUMIFS(関東・東京!$E$4:$E$1019,関東・東京!$B$4:$B$1019,B29,関東・東京!$D$4:$D$1019,D29)+SUMIFS(九･沖!$E$4:$E$1004,九･沖!$B$4:$B$1004,B29,九･沖!$D$4:$D$1004,D29),""),"")</f>
        <v>6</v>
      </c>
      <c r="G29" s="58">
        <v>0</v>
      </c>
      <c r="H29" s="58">
        <v>1</v>
      </c>
      <c r="I29" s="58">
        <v>1</v>
      </c>
      <c r="J29" s="58">
        <v>0</v>
      </c>
      <c r="K29" s="58">
        <v>1</v>
      </c>
      <c r="L29" s="58">
        <v>1</v>
      </c>
      <c r="M29" s="58">
        <v>1</v>
      </c>
      <c r="N29" s="58">
        <v>1</v>
      </c>
      <c r="O29" s="58">
        <v>1</v>
      </c>
      <c r="P29" s="58">
        <v>1</v>
      </c>
      <c r="Q29" s="58">
        <v>1</v>
      </c>
      <c r="R29" s="58">
        <v>1</v>
      </c>
      <c r="S29" s="58" t="s">
        <v>959</v>
      </c>
      <c r="T29" s="58">
        <v>1</v>
      </c>
      <c r="U29" s="58">
        <v>1</v>
      </c>
      <c r="V29" s="58">
        <v>1</v>
      </c>
      <c r="W29" s="58" t="s">
        <v>959</v>
      </c>
      <c r="X29" s="58">
        <v>1</v>
      </c>
      <c r="Y29" s="58">
        <v>1</v>
      </c>
      <c r="Z29" s="58">
        <v>1</v>
      </c>
      <c r="AA29" s="58">
        <v>1</v>
      </c>
      <c r="AB29" s="58">
        <v>1</v>
      </c>
      <c r="AC29" s="58">
        <v>2</v>
      </c>
      <c r="AD29" s="58">
        <v>1</v>
      </c>
      <c r="AE29" s="58">
        <v>1</v>
      </c>
      <c r="AF29" s="58">
        <v>1</v>
      </c>
      <c r="AG29" s="58">
        <v>0</v>
      </c>
      <c r="AH29" s="58">
        <v>0</v>
      </c>
      <c r="AI29" s="58">
        <v>1</v>
      </c>
      <c r="AJ29" s="58">
        <v>0</v>
      </c>
      <c r="AK29" s="58">
        <v>1</v>
      </c>
      <c r="AL29" s="58">
        <v>2</v>
      </c>
      <c r="AM29" s="58">
        <v>2</v>
      </c>
      <c r="AN29" s="58">
        <v>4</v>
      </c>
      <c r="AO29" s="58">
        <v>2</v>
      </c>
      <c r="AP29" s="204">
        <v>2</v>
      </c>
    </row>
    <row r="30" spans="1:42">
      <c r="A30" s="61">
        <v>27</v>
      </c>
      <c r="B30" s="66" t="s">
        <v>7</v>
      </c>
      <c r="C30" s="249">
        <f t="shared" si="1"/>
        <v>27</v>
      </c>
      <c r="D30" s="191" t="s">
        <v>1226</v>
      </c>
      <c r="E30" s="9">
        <f t="shared" si="0"/>
        <v>39</v>
      </c>
      <c r="F30" s="60">
        <f>IF(B30="中/北",IFERROR(SUMIFS(東北!$E$4:$E$1007,東北!$B$4:$B$1007,B30,東北!$D$4:$D$1007,D30)+SUMIFS(関東・東京!$E$4:$E$1019,関東・東京!$B$4:$B$1019,B30,関東・東京!$D$4:$D$1019,D30)+SUMIFS(九･沖!$E$4:$E$1004,九･沖!$B$4:$B$1004,B30,九･沖!$D$4:$D$1004,D30),""),"")</f>
        <v>2</v>
      </c>
      <c r="G30" s="59">
        <v>1</v>
      </c>
      <c r="H30" s="59">
        <v>1</v>
      </c>
      <c r="I30" s="59">
        <v>1</v>
      </c>
      <c r="J30" s="59">
        <v>0</v>
      </c>
      <c r="K30" s="59">
        <v>0</v>
      </c>
      <c r="L30" s="59">
        <v>3</v>
      </c>
      <c r="M30" s="59">
        <v>0</v>
      </c>
      <c r="N30" s="59">
        <v>1</v>
      </c>
      <c r="O30" s="59">
        <v>1</v>
      </c>
      <c r="P30" s="59">
        <v>1</v>
      </c>
      <c r="Q30" s="59">
        <v>1</v>
      </c>
      <c r="R30" s="59" t="s">
        <v>959</v>
      </c>
      <c r="S30" s="59">
        <v>1</v>
      </c>
      <c r="T30" s="59" t="s">
        <v>959</v>
      </c>
      <c r="U30" s="59">
        <v>1</v>
      </c>
      <c r="V30" s="59">
        <v>1</v>
      </c>
      <c r="W30" s="59">
        <v>1</v>
      </c>
      <c r="X30" s="59" t="s">
        <v>959</v>
      </c>
      <c r="Y30" s="59">
        <v>2</v>
      </c>
      <c r="Z30" s="59">
        <v>1</v>
      </c>
      <c r="AA30" s="59">
        <v>1</v>
      </c>
      <c r="AB30" s="59">
        <v>1</v>
      </c>
      <c r="AC30" s="59">
        <v>2</v>
      </c>
      <c r="AD30" s="59">
        <v>1</v>
      </c>
      <c r="AE30" s="59">
        <v>1</v>
      </c>
      <c r="AF30" s="59">
        <v>0</v>
      </c>
      <c r="AG30" s="59">
        <v>1</v>
      </c>
      <c r="AH30" s="59">
        <v>1</v>
      </c>
      <c r="AI30" s="59">
        <v>1</v>
      </c>
      <c r="AJ30" s="59">
        <v>1</v>
      </c>
      <c r="AK30" s="59">
        <v>0</v>
      </c>
      <c r="AL30" s="59">
        <v>0</v>
      </c>
      <c r="AM30" s="59">
        <v>2</v>
      </c>
      <c r="AN30" s="59">
        <v>4</v>
      </c>
      <c r="AO30" s="59">
        <v>4</v>
      </c>
      <c r="AP30" s="205">
        <v>0</v>
      </c>
    </row>
    <row r="31" spans="1:42">
      <c r="A31" s="61">
        <v>28</v>
      </c>
      <c r="B31" s="203" t="s">
        <v>7</v>
      </c>
      <c r="C31" s="250">
        <f t="shared" si="1"/>
        <v>27</v>
      </c>
      <c r="D31" s="192" t="s">
        <v>524</v>
      </c>
      <c r="E31" s="28">
        <f t="shared" si="0"/>
        <v>39</v>
      </c>
      <c r="F31" s="58">
        <f>IF(B31="中/北",IFERROR(SUMIFS(東北!$E$4:$E$1007,東北!$B$4:$B$1007,B31,東北!$D$4:$D$1007,D31)+SUMIFS(関東・東京!$E$4:$E$1019,関東・東京!$B$4:$B$1019,B31,関東・東京!$D$4:$D$1019,D31)+SUMIFS(九･沖!$E$4:$E$1004,九･沖!$B$4:$B$1004,B31,九･沖!$D$4:$D$1004,D31),""),"")</f>
        <v>0</v>
      </c>
      <c r="G31" s="58">
        <v>0</v>
      </c>
      <c r="H31" s="58">
        <v>1</v>
      </c>
      <c r="I31" s="58">
        <v>5</v>
      </c>
      <c r="J31" s="58">
        <v>0</v>
      </c>
      <c r="K31" s="58">
        <v>0</v>
      </c>
      <c r="L31" s="58">
        <v>3</v>
      </c>
      <c r="M31" s="58">
        <v>0</v>
      </c>
      <c r="N31" s="58">
        <v>0</v>
      </c>
      <c r="O31" s="58">
        <v>0</v>
      </c>
      <c r="P31" s="58">
        <v>1</v>
      </c>
      <c r="Q31" s="58" t="s">
        <v>959</v>
      </c>
      <c r="R31" s="58" t="s">
        <v>959</v>
      </c>
      <c r="S31" s="58">
        <v>1</v>
      </c>
      <c r="T31" s="58" t="s">
        <v>959</v>
      </c>
      <c r="U31" s="58">
        <v>1</v>
      </c>
      <c r="V31" s="58">
        <v>3</v>
      </c>
      <c r="W31" s="58">
        <v>2</v>
      </c>
      <c r="X31" s="58">
        <v>1</v>
      </c>
      <c r="Y31" s="58" t="s">
        <v>959</v>
      </c>
      <c r="Z31" s="58">
        <v>1</v>
      </c>
      <c r="AA31" s="58">
        <v>1</v>
      </c>
      <c r="AB31" s="58">
        <v>0</v>
      </c>
      <c r="AC31" s="58">
        <v>0</v>
      </c>
      <c r="AD31" s="58">
        <v>0</v>
      </c>
      <c r="AE31" s="58">
        <v>1</v>
      </c>
      <c r="AF31" s="58">
        <v>1</v>
      </c>
      <c r="AG31" s="58">
        <v>1</v>
      </c>
      <c r="AH31" s="58">
        <v>0</v>
      </c>
      <c r="AI31" s="58">
        <v>1</v>
      </c>
      <c r="AJ31" s="58">
        <v>1</v>
      </c>
      <c r="AK31" s="58">
        <v>2</v>
      </c>
      <c r="AL31" s="58">
        <v>0</v>
      </c>
      <c r="AM31" s="58">
        <v>0</v>
      </c>
      <c r="AN31" s="58">
        <v>2</v>
      </c>
      <c r="AO31" s="58">
        <v>6</v>
      </c>
      <c r="AP31" s="204">
        <v>4</v>
      </c>
    </row>
    <row r="32" spans="1:42">
      <c r="A32" s="61">
        <v>29</v>
      </c>
      <c r="B32" s="66" t="s">
        <v>7</v>
      </c>
      <c r="C32" s="249">
        <f t="shared" si="1"/>
        <v>29</v>
      </c>
      <c r="D32" s="191" t="s">
        <v>1227</v>
      </c>
      <c r="E32" s="9">
        <f t="shared" si="0"/>
        <v>37</v>
      </c>
      <c r="F32" s="60">
        <f>IF(B32="中/北",IFERROR(SUMIFS(東北!$E$4:$E$1007,東北!$B$4:$B$1007,B32,東北!$D$4:$D$1007,D32)+SUMIFS(関東・東京!$E$4:$E$1019,関東・東京!$B$4:$B$1019,B32,関東・東京!$D$4:$D$1019,D32)+SUMIFS(九･沖!$E$4:$E$1004,九･沖!$B$4:$B$1004,B32,九･沖!$D$4:$D$1004,D32),""),"")</f>
        <v>4</v>
      </c>
      <c r="G32" s="59">
        <v>0</v>
      </c>
      <c r="H32" s="59">
        <v>0</v>
      </c>
      <c r="I32" s="59">
        <v>0</v>
      </c>
      <c r="J32" s="59">
        <v>1</v>
      </c>
      <c r="K32" s="59">
        <v>0</v>
      </c>
      <c r="L32" s="59">
        <v>0</v>
      </c>
      <c r="M32" s="59">
        <v>1</v>
      </c>
      <c r="N32" s="59">
        <v>1</v>
      </c>
      <c r="O32" s="59">
        <v>0</v>
      </c>
      <c r="P32" s="59" t="s">
        <v>959</v>
      </c>
      <c r="Q32" s="59" t="s">
        <v>959</v>
      </c>
      <c r="R32" s="59" t="s">
        <v>959</v>
      </c>
      <c r="S32" s="59" t="s">
        <v>959</v>
      </c>
      <c r="T32" s="59" t="s">
        <v>959</v>
      </c>
      <c r="U32" s="59" t="s">
        <v>959</v>
      </c>
      <c r="V32" s="59">
        <v>2</v>
      </c>
      <c r="W32" s="59" t="s">
        <v>959</v>
      </c>
      <c r="X32" s="59">
        <v>1</v>
      </c>
      <c r="Y32" s="59" t="s">
        <v>959</v>
      </c>
      <c r="Z32" s="59" t="s">
        <v>959</v>
      </c>
      <c r="AA32" s="59">
        <v>1</v>
      </c>
      <c r="AB32" s="59">
        <v>0</v>
      </c>
      <c r="AC32" s="59">
        <v>1</v>
      </c>
      <c r="AD32" s="59">
        <v>1</v>
      </c>
      <c r="AE32" s="59">
        <v>0</v>
      </c>
      <c r="AF32" s="59">
        <v>0</v>
      </c>
      <c r="AG32" s="59">
        <v>4</v>
      </c>
      <c r="AH32" s="59">
        <v>1</v>
      </c>
      <c r="AI32" s="59">
        <v>2</v>
      </c>
      <c r="AJ32" s="59">
        <v>2</v>
      </c>
      <c r="AK32" s="59">
        <v>1</v>
      </c>
      <c r="AL32" s="59">
        <v>2</v>
      </c>
      <c r="AM32" s="59">
        <v>4</v>
      </c>
      <c r="AN32" s="59">
        <v>2</v>
      </c>
      <c r="AO32" s="59">
        <v>2</v>
      </c>
      <c r="AP32" s="205">
        <v>4</v>
      </c>
    </row>
    <row r="33" spans="1:42">
      <c r="A33" s="61">
        <v>30</v>
      </c>
      <c r="B33" s="203" t="s">
        <v>7</v>
      </c>
      <c r="C33" s="250">
        <f t="shared" si="1"/>
        <v>30</v>
      </c>
      <c r="D33" s="192" t="s">
        <v>1228</v>
      </c>
      <c r="E33" s="28">
        <f t="shared" si="0"/>
        <v>34</v>
      </c>
      <c r="F33" s="58">
        <f>IF(B33="中/北",IFERROR(SUMIFS(東北!$E$4:$E$1007,東北!$B$4:$B$1007,B33,東北!$D$4:$D$1007,D33)+SUMIFS(関東・東京!$E$4:$E$1019,関東・東京!$B$4:$B$1019,B33,関東・東京!$D$4:$D$1019,D33)+SUMIFS(九･沖!$E$4:$E$1004,九･沖!$B$4:$B$1004,B33,九･沖!$D$4:$D$1004,D33),""),"")</f>
        <v>0</v>
      </c>
      <c r="G33" s="58">
        <v>1</v>
      </c>
      <c r="H33" s="58">
        <v>3</v>
      </c>
      <c r="I33" s="58">
        <v>3</v>
      </c>
      <c r="J33" s="58">
        <v>0</v>
      </c>
      <c r="K33" s="58">
        <v>1</v>
      </c>
      <c r="L33" s="58">
        <v>0</v>
      </c>
      <c r="M33" s="58">
        <v>0</v>
      </c>
      <c r="N33" s="58">
        <v>1</v>
      </c>
      <c r="O33" s="58">
        <v>1</v>
      </c>
      <c r="P33" s="58" t="s">
        <v>959</v>
      </c>
      <c r="Q33" s="58" t="s">
        <v>959</v>
      </c>
      <c r="R33" s="58" t="s">
        <v>959</v>
      </c>
      <c r="S33" s="58" t="s">
        <v>959</v>
      </c>
      <c r="T33" s="58">
        <v>3</v>
      </c>
      <c r="U33" s="58" t="s">
        <v>959</v>
      </c>
      <c r="V33" s="58">
        <v>4</v>
      </c>
      <c r="W33" s="58" t="s">
        <v>959</v>
      </c>
      <c r="X33" s="58">
        <v>1</v>
      </c>
      <c r="Y33" s="58" t="s">
        <v>959</v>
      </c>
      <c r="Z33" s="58" t="s">
        <v>959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5</v>
      </c>
      <c r="AK33" s="58">
        <v>5</v>
      </c>
      <c r="AL33" s="58">
        <v>6</v>
      </c>
      <c r="AM33" s="58">
        <v>0</v>
      </c>
      <c r="AN33" s="58">
        <v>0</v>
      </c>
      <c r="AO33" s="58">
        <v>0</v>
      </c>
      <c r="AP33" s="204">
        <v>0</v>
      </c>
    </row>
    <row r="34" spans="1:42">
      <c r="A34" s="61">
        <v>31</v>
      </c>
      <c r="B34" s="66" t="s">
        <v>7</v>
      </c>
      <c r="C34" s="249">
        <f t="shared" si="1"/>
        <v>30</v>
      </c>
      <c r="D34" s="191" t="s">
        <v>42</v>
      </c>
      <c r="E34" s="9">
        <f t="shared" si="0"/>
        <v>34</v>
      </c>
      <c r="F34" s="60">
        <f>IF(B34="中/北",IFERROR(SUMIFS(東北!$E$4:$E$1007,東北!$B$4:$B$1007,B34,東北!$D$4:$D$1007,D34)+SUMIFS(関東・東京!$E$4:$E$1019,関東・東京!$B$4:$B$1019,B34,関東・東京!$D$4:$D$1019,D34)+SUMIFS(九･沖!$E$4:$E$1004,九･沖!$B$4:$B$1004,B34,九･沖!$D$4:$D$1004,D34),""),"")</f>
        <v>2</v>
      </c>
      <c r="G34" s="59">
        <v>1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1</v>
      </c>
      <c r="N34" s="59">
        <v>0</v>
      </c>
      <c r="O34" s="59">
        <v>0</v>
      </c>
      <c r="P34" s="59" t="s">
        <v>959</v>
      </c>
      <c r="Q34" s="59" t="s">
        <v>959</v>
      </c>
      <c r="R34" s="59">
        <v>3</v>
      </c>
      <c r="S34" s="59" t="s">
        <v>959</v>
      </c>
      <c r="T34" s="59">
        <v>1</v>
      </c>
      <c r="U34" s="59" t="s">
        <v>959</v>
      </c>
      <c r="V34" s="59" t="s">
        <v>959</v>
      </c>
      <c r="W34" s="59">
        <v>1</v>
      </c>
      <c r="X34" s="59">
        <v>1</v>
      </c>
      <c r="Y34" s="59" t="s">
        <v>959</v>
      </c>
      <c r="Z34" s="59" t="s">
        <v>959</v>
      </c>
      <c r="AA34" s="59">
        <v>0</v>
      </c>
      <c r="AB34" s="59">
        <v>0</v>
      </c>
      <c r="AC34" s="59">
        <v>0</v>
      </c>
      <c r="AD34" s="59">
        <v>0</v>
      </c>
      <c r="AE34" s="59">
        <v>2</v>
      </c>
      <c r="AF34" s="59">
        <v>2</v>
      </c>
      <c r="AG34" s="59">
        <v>0</v>
      </c>
      <c r="AH34" s="59">
        <v>1</v>
      </c>
      <c r="AI34" s="59">
        <v>0</v>
      </c>
      <c r="AJ34" s="59">
        <v>1</v>
      </c>
      <c r="AK34" s="59">
        <v>0</v>
      </c>
      <c r="AL34" s="59">
        <v>6</v>
      </c>
      <c r="AM34" s="59">
        <v>4</v>
      </c>
      <c r="AN34" s="59">
        <v>6</v>
      </c>
      <c r="AO34" s="59">
        <v>0</v>
      </c>
      <c r="AP34" s="205">
        <v>2</v>
      </c>
    </row>
    <row r="35" spans="1:42">
      <c r="A35" s="61">
        <v>32</v>
      </c>
      <c r="B35" s="203" t="s">
        <v>7</v>
      </c>
      <c r="C35" s="250">
        <f t="shared" si="1"/>
        <v>32</v>
      </c>
      <c r="D35" s="192" t="s">
        <v>1229</v>
      </c>
      <c r="E35" s="28">
        <f t="shared" si="0"/>
        <v>32</v>
      </c>
      <c r="F35" s="58">
        <f>IF(B35="中/北",IFERROR(SUMIFS(東北!$E$4:$E$1007,東北!$B$4:$B$1007,B35,東北!$D$4:$D$1007,D35)+SUMIFS(関東・東京!$E$4:$E$1019,関東・東京!$B$4:$B$1019,B35,関東・東京!$D$4:$D$1019,D35)+SUMIFS(九･沖!$E$4:$E$1004,九･沖!$B$4:$B$1004,B35,九･沖!$D$4:$D$1004,D35),""),"")</f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1</v>
      </c>
      <c r="N35" s="58">
        <v>0</v>
      </c>
      <c r="O35" s="58">
        <v>0</v>
      </c>
      <c r="P35" s="58" t="s">
        <v>959</v>
      </c>
      <c r="Q35" s="58" t="s">
        <v>959</v>
      </c>
      <c r="R35" s="58">
        <v>3</v>
      </c>
      <c r="S35" s="58" t="s">
        <v>959</v>
      </c>
      <c r="T35" s="58">
        <v>1</v>
      </c>
      <c r="U35" s="58">
        <v>1</v>
      </c>
      <c r="V35" s="58">
        <v>2</v>
      </c>
      <c r="W35" s="58">
        <v>1</v>
      </c>
      <c r="X35" s="58">
        <v>1</v>
      </c>
      <c r="Y35" s="58">
        <v>1</v>
      </c>
      <c r="Z35" s="58">
        <v>2</v>
      </c>
      <c r="AA35" s="58">
        <v>1</v>
      </c>
      <c r="AB35" s="58">
        <v>1</v>
      </c>
      <c r="AC35" s="58">
        <v>1</v>
      </c>
      <c r="AD35" s="58">
        <v>1</v>
      </c>
      <c r="AE35" s="58">
        <v>1</v>
      </c>
      <c r="AF35" s="58">
        <v>1</v>
      </c>
      <c r="AG35" s="58">
        <v>1</v>
      </c>
      <c r="AH35" s="58">
        <v>1</v>
      </c>
      <c r="AI35" s="58">
        <v>1</v>
      </c>
      <c r="AJ35" s="58">
        <v>0</v>
      </c>
      <c r="AK35" s="58">
        <v>0</v>
      </c>
      <c r="AL35" s="58">
        <v>0</v>
      </c>
      <c r="AM35" s="58">
        <v>0</v>
      </c>
      <c r="AN35" s="58">
        <v>6</v>
      </c>
      <c r="AO35" s="58">
        <v>2</v>
      </c>
      <c r="AP35" s="204">
        <v>2</v>
      </c>
    </row>
    <row r="36" spans="1:42">
      <c r="A36" s="61">
        <v>33</v>
      </c>
      <c r="B36" s="66" t="s">
        <v>1230</v>
      </c>
      <c r="C36" s="249">
        <f t="shared" si="1"/>
        <v>33</v>
      </c>
      <c r="D36" s="191" t="s">
        <v>1231</v>
      </c>
      <c r="E36" s="9">
        <f t="shared" si="0"/>
        <v>31</v>
      </c>
      <c r="F36" s="60">
        <f>IF(B36="中/北",IFERROR(SUMIFS(東北!$E$4:$E$1007,東北!$B$4:$B$1007,B36,東北!$D$4:$D$1007,D36)+SUMIFS(関東・東京!$E$4:$E$1019,関東・東京!$B$4:$B$1019,B36,関東・東京!$D$4:$D$1019,D36)+SUMIFS(九･沖!$E$4:$E$1004,九･沖!$B$4:$B$1004,B36,九･沖!$D$4:$D$1004,D36),""),"")</f>
        <v>0</v>
      </c>
      <c r="G36" s="59">
        <v>1</v>
      </c>
      <c r="H36" s="59">
        <v>0</v>
      </c>
      <c r="I36" s="59">
        <v>1</v>
      </c>
      <c r="J36" s="59">
        <v>1</v>
      </c>
      <c r="K36" s="59">
        <v>1</v>
      </c>
      <c r="L36" s="59">
        <v>7</v>
      </c>
      <c r="M36" s="59">
        <v>1</v>
      </c>
      <c r="N36" s="59">
        <v>0</v>
      </c>
      <c r="O36" s="59">
        <v>1</v>
      </c>
      <c r="P36" s="59">
        <v>1</v>
      </c>
      <c r="Q36" s="59" t="s">
        <v>959</v>
      </c>
      <c r="R36" s="59">
        <v>2</v>
      </c>
      <c r="S36" s="59" t="s">
        <v>959</v>
      </c>
      <c r="T36" s="59" t="s">
        <v>959</v>
      </c>
      <c r="U36" s="59">
        <v>1</v>
      </c>
      <c r="V36" s="59">
        <v>1</v>
      </c>
      <c r="W36" s="59" t="s">
        <v>959</v>
      </c>
      <c r="X36" s="59" t="s">
        <v>959</v>
      </c>
      <c r="Y36" s="59" t="s">
        <v>959</v>
      </c>
      <c r="Z36" s="59">
        <v>1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6</v>
      </c>
      <c r="AM36" s="59">
        <v>4</v>
      </c>
      <c r="AN36" s="59">
        <v>0</v>
      </c>
      <c r="AO36" s="59">
        <v>2</v>
      </c>
      <c r="AP36" s="205">
        <v>0</v>
      </c>
    </row>
    <row r="37" spans="1:42">
      <c r="A37" s="61">
        <v>34</v>
      </c>
      <c r="B37" s="203" t="s">
        <v>7</v>
      </c>
      <c r="C37" s="250">
        <f t="shared" si="1"/>
        <v>34</v>
      </c>
      <c r="D37" s="192" t="s">
        <v>211</v>
      </c>
      <c r="E37" s="28">
        <f t="shared" si="0"/>
        <v>30</v>
      </c>
      <c r="F37" s="58">
        <f>IF(B37="中/北",IFERROR(SUMIFS(東北!$E$4:$E$1007,東北!$B$4:$B$1007,B37,東北!$D$4:$D$1007,D37)+SUMIFS(関東・東京!$E$4:$E$1019,関東・東京!$B$4:$B$1019,B37,関東・東京!$D$4:$D$1019,D37)+SUMIFS(九･沖!$E$4:$E$1004,九･沖!$B$4:$B$1004,B37,九･沖!$D$4:$D$1004,D37),""),"")</f>
        <v>23</v>
      </c>
      <c r="G37" s="58">
        <v>0</v>
      </c>
      <c r="H37" s="58">
        <v>0</v>
      </c>
      <c r="I37" s="58">
        <v>1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 t="s">
        <v>959</v>
      </c>
      <c r="Q37" s="58" t="s">
        <v>959</v>
      </c>
      <c r="R37" s="58" t="s">
        <v>959</v>
      </c>
      <c r="S37" s="58" t="s">
        <v>959</v>
      </c>
      <c r="T37" s="58" t="s">
        <v>959</v>
      </c>
      <c r="U37" s="58" t="s">
        <v>959</v>
      </c>
      <c r="V37" s="58" t="s">
        <v>959</v>
      </c>
      <c r="W37" s="58" t="s">
        <v>959</v>
      </c>
      <c r="X37" s="58">
        <v>2</v>
      </c>
      <c r="Y37" s="58" t="s">
        <v>959</v>
      </c>
      <c r="Z37" s="58" t="s">
        <v>959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4</v>
      </c>
      <c r="AP37" s="204">
        <v>0</v>
      </c>
    </row>
    <row r="38" spans="1:42">
      <c r="A38" s="61">
        <v>35</v>
      </c>
      <c r="B38" s="66" t="s">
        <v>7</v>
      </c>
      <c r="C38" s="249">
        <f t="shared" si="1"/>
        <v>35</v>
      </c>
      <c r="D38" s="191" t="s">
        <v>1232</v>
      </c>
      <c r="E38" s="9">
        <f t="shared" si="0"/>
        <v>29</v>
      </c>
      <c r="F38" s="60">
        <f>IF(B38="中/北",IFERROR(SUMIFS(東北!$E$4:$E$1007,東北!$B$4:$B$1007,B38,東北!$D$4:$D$1007,D38)+SUMIFS(関東・東京!$E$4:$E$1019,関東・東京!$B$4:$B$1019,B38,関東・東京!$D$4:$D$1019,D38)+SUMIFS(九･沖!$E$4:$E$1004,九･沖!$B$4:$B$1004,B38,九･沖!$D$4:$D$1004,D38),""),"")</f>
        <v>0</v>
      </c>
      <c r="G38" s="59">
        <v>0</v>
      </c>
      <c r="H38" s="59">
        <v>0</v>
      </c>
      <c r="I38" s="59">
        <v>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1</v>
      </c>
      <c r="Q38" s="59" t="s">
        <v>959</v>
      </c>
      <c r="R38" s="59" t="s">
        <v>959</v>
      </c>
      <c r="S38" s="59">
        <v>1</v>
      </c>
      <c r="T38" s="59" t="s">
        <v>959</v>
      </c>
      <c r="U38" s="59">
        <v>1</v>
      </c>
      <c r="V38" s="59" t="s">
        <v>959</v>
      </c>
      <c r="W38" s="59">
        <v>2</v>
      </c>
      <c r="X38" s="59" t="s">
        <v>959</v>
      </c>
      <c r="Y38" s="59" t="s">
        <v>959</v>
      </c>
      <c r="Z38" s="59">
        <v>1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1</v>
      </c>
      <c r="AG38" s="59">
        <v>1</v>
      </c>
      <c r="AH38" s="59">
        <v>2</v>
      </c>
      <c r="AI38" s="59">
        <v>0</v>
      </c>
      <c r="AJ38" s="59">
        <v>0</v>
      </c>
      <c r="AK38" s="59">
        <v>0</v>
      </c>
      <c r="AL38" s="59">
        <v>0</v>
      </c>
      <c r="AM38" s="59">
        <v>2</v>
      </c>
      <c r="AN38" s="59">
        <v>2</v>
      </c>
      <c r="AO38" s="59">
        <v>6</v>
      </c>
      <c r="AP38" s="205">
        <v>4</v>
      </c>
    </row>
    <row r="39" spans="1:42">
      <c r="A39" s="61">
        <v>36</v>
      </c>
      <c r="B39" s="203" t="s">
        <v>7</v>
      </c>
      <c r="C39" s="250">
        <f t="shared" si="1"/>
        <v>36</v>
      </c>
      <c r="D39" s="192" t="s">
        <v>36</v>
      </c>
      <c r="E39" s="28">
        <f t="shared" si="0"/>
        <v>27</v>
      </c>
      <c r="F39" s="58">
        <f>IF(B39="中/北",IFERROR(SUMIFS(東北!$E$4:$E$1007,東北!$B$4:$B$1007,B39,東北!$D$4:$D$1007,D39)+SUMIFS(関東・東京!$E$4:$E$1019,関東・東京!$B$4:$B$1019,B39,関東・東京!$D$4:$D$1019,D39)+SUMIFS(九･沖!$E$4:$E$1004,九･沖!$B$4:$B$1004,B39,九･沖!$D$4:$D$1004,D39),""),"")</f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 t="s">
        <v>959</v>
      </c>
      <c r="Q39" s="58" t="s">
        <v>959</v>
      </c>
      <c r="R39" s="58">
        <v>1</v>
      </c>
      <c r="S39" s="58">
        <v>1</v>
      </c>
      <c r="T39" s="58">
        <v>1</v>
      </c>
      <c r="U39" s="58">
        <v>1</v>
      </c>
      <c r="V39" s="58">
        <v>1</v>
      </c>
      <c r="W39" s="58">
        <v>1</v>
      </c>
      <c r="X39" s="58">
        <v>1</v>
      </c>
      <c r="Y39" s="58">
        <v>1</v>
      </c>
      <c r="Z39" s="58">
        <v>1</v>
      </c>
      <c r="AA39" s="58">
        <v>1</v>
      </c>
      <c r="AB39" s="58">
        <v>1</v>
      </c>
      <c r="AC39" s="58">
        <v>1</v>
      </c>
      <c r="AD39" s="58">
        <v>1</v>
      </c>
      <c r="AE39" s="58">
        <v>1</v>
      </c>
      <c r="AF39" s="58">
        <v>1</v>
      </c>
      <c r="AG39" s="58">
        <v>1</v>
      </c>
      <c r="AH39" s="58">
        <v>1</v>
      </c>
      <c r="AI39" s="58">
        <v>1</v>
      </c>
      <c r="AJ39" s="58">
        <v>1</v>
      </c>
      <c r="AK39" s="58">
        <v>0</v>
      </c>
      <c r="AL39" s="58">
        <v>0</v>
      </c>
      <c r="AM39" s="58">
        <v>2</v>
      </c>
      <c r="AN39" s="58">
        <v>2</v>
      </c>
      <c r="AO39" s="58">
        <v>2</v>
      </c>
      <c r="AP39" s="204">
        <v>2</v>
      </c>
    </row>
    <row r="40" spans="1:42">
      <c r="A40" s="61">
        <v>37</v>
      </c>
      <c r="B40" s="66" t="s">
        <v>7</v>
      </c>
      <c r="C40" s="249">
        <f t="shared" si="1"/>
        <v>37</v>
      </c>
      <c r="D40" s="191" t="s">
        <v>1233</v>
      </c>
      <c r="E40" s="9">
        <f t="shared" si="0"/>
        <v>26</v>
      </c>
      <c r="F40" s="60">
        <f>IF(B40="中/北",IFERROR(SUMIFS(東北!$E$4:$E$1007,東北!$B$4:$B$1007,B40,東北!$D$4:$D$1007,D40)+SUMIFS(関東・東京!$E$4:$E$1019,関東・東京!$B$4:$B$1019,B40,関東・東京!$D$4:$D$1019,D40)+SUMIFS(九･沖!$E$4:$E$1004,九･沖!$B$4:$B$1004,B40,九･沖!$D$4:$D$1004,D40),""),"")</f>
        <v>0</v>
      </c>
      <c r="G40" s="59">
        <v>1</v>
      </c>
      <c r="H40" s="59">
        <v>3</v>
      </c>
      <c r="I40" s="59">
        <v>1</v>
      </c>
      <c r="J40" s="59">
        <v>1</v>
      </c>
      <c r="K40" s="59">
        <v>5</v>
      </c>
      <c r="L40" s="59">
        <v>1</v>
      </c>
      <c r="M40" s="59">
        <v>0</v>
      </c>
      <c r="N40" s="59">
        <v>1</v>
      </c>
      <c r="O40" s="59">
        <v>1</v>
      </c>
      <c r="P40" s="59">
        <v>3</v>
      </c>
      <c r="Q40" s="59">
        <v>1</v>
      </c>
      <c r="R40" s="59">
        <v>1</v>
      </c>
      <c r="S40" s="59">
        <v>1</v>
      </c>
      <c r="T40" s="59" t="s">
        <v>959</v>
      </c>
      <c r="U40" s="59" t="s">
        <v>959</v>
      </c>
      <c r="V40" s="59" t="s">
        <v>959</v>
      </c>
      <c r="W40" s="59" t="s">
        <v>959</v>
      </c>
      <c r="X40" s="59" t="s">
        <v>959</v>
      </c>
      <c r="Y40" s="59" t="s">
        <v>959</v>
      </c>
      <c r="Z40" s="59" t="s">
        <v>959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4</v>
      </c>
      <c r="AM40" s="59">
        <v>2</v>
      </c>
      <c r="AN40" s="59">
        <v>0</v>
      </c>
      <c r="AO40" s="59">
        <v>0</v>
      </c>
      <c r="AP40" s="205">
        <v>0</v>
      </c>
    </row>
    <row r="41" spans="1:42">
      <c r="A41" s="61">
        <v>38</v>
      </c>
      <c r="B41" s="203" t="s">
        <v>7</v>
      </c>
      <c r="C41" s="250">
        <f t="shared" si="1"/>
        <v>38</v>
      </c>
      <c r="D41" s="192" t="s">
        <v>1234</v>
      </c>
      <c r="E41" s="28">
        <f t="shared" si="0"/>
        <v>25</v>
      </c>
      <c r="F41" s="58">
        <f>IF(B41="中/北",IFERROR(SUMIFS(東北!$E$4:$E$1007,東北!$B$4:$B$1007,B41,東北!$D$4:$D$1007,D41)+SUMIFS(関東・東京!$E$4:$E$1019,関東・東京!$B$4:$B$1019,B41,関東・東京!$D$4:$D$1019,D41)+SUMIFS(九･沖!$E$4:$E$1004,九･沖!$B$4:$B$1004,B41,九･沖!$D$4:$D$1004,D41),""),"")</f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 t="s">
        <v>959</v>
      </c>
      <c r="Q41" s="58" t="s">
        <v>959</v>
      </c>
      <c r="R41" s="58">
        <v>1</v>
      </c>
      <c r="S41" s="58">
        <v>1</v>
      </c>
      <c r="T41" s="58">
        <v>1</v>
      </c>
      <c r="U41" s="58">
        <v>1</v>
      </c>
      <c r="V41" s="58">
        <v>1</v>
      </c>
      <c r="W41" s="58">
        <v>1</v>
      </c>
      <c r="X41" s="58">
        <v>1</v>
      </c>
      <c r="Y41" s="58">
        <v>1</v>
      </c>
      <c r="Z41" s="58" t="s">
        <v>959</v>
      </c>
      <c r="AA41" s="58">
        <v>1</v>
      </c>
      <c r="AB41" s="58">
        <v>1</v>
      </c>
      <c r="AC41" s="58">
        <v>1</v>
      </c>
      <c r="AD41" s="58">
        <v>1</v>
      </c>
      <c r="AE41" s="58">
        <v>1</v>
      </c>
      <c r="AF41" s="58">
        <v>0</v>
      </c>
      <c r="AG41" s="58">
        <v>1</v>
      </c>
      <c r="AH41" s="58">
        <v>1</v>
      </c>
      <c r="AI41" s="58">
        <v>1</v>
      </c>
      <c r="AJ41" s="58">
        <v>1</v>
      </c>
      <c r="AK41" s="58">
        <v>0</v>
      </c>
      <c r="AL41" s="58">
        <v>0</v>
      </c>
      <c r="AM41" s="58">
        <v>2</v>
      </c>
      <c r="AN41" s="58">
        <v>2</v>
      </c>
      <c r="AO41" s="58">
        <v>2</v>
      </c>
      <c r="AP41" s="204">
        <v>2</v>
      </c>
    </row>
    <row r="42" spans="1:42">
      <c r="A42" s="61">
        <v>39</v>
      </c>
      <c r="B42" s="66" t="s">
        <v>7</v>
      </c>
      <c r="C42" s="249">
        <f t="shared" si="1"/>
        <v>38</v>
      </c>
      <c r="D42" s="191" t="s">
        <v>1235</v>
      </c>
      <c r="E42" s="9">
        <f t="shared" si="0"/>
        <v>25</v>
      </c>
      <c r="F42" s="60">
        <f>IF(B42="中/北",IFERROR(SUMIFS(東北!$E$4:$E$1007,東北!$B$4:$B$1007,B42,東北!$D$4:$D$1007,D42)+SUMIFS(関東・東京!$E$4:$E$1019,関東・東京!$B$4:$B$1019,B42,関東・東京!$D$4:$D$1019,D42)+SUMIFS(九･沖!$E$4:$E$1004,九･沖!$B$4:$B$1004,B42,九･沖!$D$4:$D$1004,D42),""),"")</f>
        <v>16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1</v>
      </c>
      <c r="AJ42" s="59">
        <v>0</v>
      </c>
      <c r="AK42" s="59">
        <v>0</v>
      </c>
      <c r="AL42" s="59">
        <v>0</v>
      </c>
      <c r="AM42" s="59">
        <v>0</v>
      </c>
      <c r="AN42" s="59">
        <v>2</v>
      </c>
      <c r="AO42" s="59">
        <v>0</v>
      </c>
      <c r="AP42" s="205">
        <v>6</v>
      </c>
    </row>
    <row r="43" spans="1:42">
      <c r="A43" s="61">
        <v>40</v>
      </c>
      <c r="B43" s="203" t="s">
        <v>7</v>
      </c>
      <c r="C43" s="250">
        <f t="shared" si="1"/>
        <v>40</v>
      </c>
      <c r="D43" s="192" t="s">
        <v>1236</v>
      </c>
      <c r="E43" s="28">
        <f t="shared" si="0"/>
        <v>24</v>
      </c>
      <c r="F43" s="58">
        <f>IF(B43="中/北",IFERROR(SUMIFS(東北!$E$4:$E$1007,東北!$B$4:$B$1007,B43,東北!$D$4:$D$1007,D43)+SUMIFS(関東・東京!$E$4:$E$1019,関東・東京!$B$4:$B$1019,B43,関東・東京!$D$4:$D$1019,D43)+SUMIFS(九･沖!$E$4:$E$1004,九･沖!$B$4:$B$1004,B43,九･沖!$D$4:$D$1004,D43),""),"")</f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1</v>
      </c>
      <c r="Q43" s="58" t="s">
        <v>959</v>
      </c>
      <c r="R43" s="58">
        <v>1</v>
      </c>
      <c r="S43" s="58">
        <v>1</v>
      </c>
      <c r="T43" s="58">
        <v>2</v>
      </c>
      <c r="U43" s="58" t="s">
        <v>959</v>
      </c>
      <c r="V43" s="58">
        <v>1</v>
      </c>
      <c r="W43" s="58">
        <v>1</v>
      </c>
      <c r="X43" s="58">
        <v>1</v>
      </c>
      <c r="Y43" s="58">
        <v>1</v>
      </c>
      <c r="Z43" s="58">
        <v>1</v>
      </c>
      <c r="AA43" s="58">
        <v>1</v>
      </c>
      <c r="AB43" s="58">
        <v>1</v>
      </c>
      <c r="AC43" s="58">
        <v>1</v>
      </c>
      <c r="AD43" s="58">
        <v>2</v>
      </c>
      <c r="AE43" s="58">
        <v>1</v>
      </c>
      <c r="AF43" s="58">
        <v>1</v>
      </c>
      <c r="AG43" s="58">
        <v>3</v>
      </c>
      <c r="AH43" s="58">
        <v>1</v>
      </c>
      <c r="AI43" s="58">
        <v>2</v>
      </c>
      <c r="AJ43" s="58">
        <v>0</v>
      </c>
      <c r="AK43" s="58">
        <v>1</v>
      </c>
      <c r="AL43" s="58">
        <v>0</v>
      </c>
      <c r="AM43" s="58">
        <v>0</v>
      </c>
      <c r="AN43" s="58">
        <v>0</v>
      </c>
      <c r="AO43" s="58">
        <v>0</v>
      </c>
      <c r="AP43" s="204">
        <v>0</v>
      </c>
    </row>
    <row r="44" spans="1:42">
      <c r="A44" s="61">
        <v>41</v>
      </c>
      <c r="B44" s="66" t="s">
        <v>7</v>
      </c>
      <c r="C44" s="249">
        <f t="shared" si="1"/>
        <v>40</v>
      </c>
      <c r="D44" s="191" t="s">
        <v>1237</v>
      </c>
      <c r="E44" s="9">
        <f t="shared" si="0"/>
        <v>24</v>
      </c>
      <c r="F44" s="60">
        <f>IF(B44="中/北",IFERROR(SUMIFS(東北!$E$4:$E$1007,東北!$B$4:$B$1007,B44,東北!$D$4:$D$1007,D44)+SUMIFS(関東・東京!$E$4:$E$1019,関東・東京!$B$4:$B$1019,B44,関東・東京!$D$4:$D$1019,D44)+SUMIFS(九･沖!$E$4:$E$1004,九･沖!$B$4:$B$1004,B44,九･沖!$D$4:$D$1004,D44),""),"")</f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1</v>
      </c>
      <c r="Q44" s="59" t="s">
        <v>959</v>
      </c>
      <c r="R44" s="59" t="s">
        <v>959</v>
      </c>
      <c r="S44" s="59" t="s">
        <v>959</v>
      </c>
      <c r="T44" s="59">
        <v>1</v>
      </c>
      <c r="U44" s="59" t="s">
        <v>959</v>
      </c>
      <c r="V44" s="59">
        <v>1</v>
      </c>
      <c r="W44" s="59">
        <v>1</v>
      </c>
      <c r="X44" s="59">
        <v>1</v>
      </c>
      <c r="Y44" s="59">
        <v>1</v>
      </c>
      <c r="Z44" s="59">
        <v>1</v>
      </c>
      <c r="AA44" s="59">
        <v>1</v>
      </c>
      <c r="AB44" s="59">
        <v>1</v>
      </c>
      <c r="AC44" s="59">
        <v>1</v>
      </c>
      <c r="AD44" s="59">
        <v>1</v>
      </c>
      <c r="AE44" s="59">
        <v>1</v>
      </c>
      <c r="AF44" s="59">
        <v>1</v>
      </c>
      <c r="AG44" s="59">
        <v>1</v>
      </c>
      <c r="AH44" s="59">
        <v>1</v>
      </c>
      <c r="AI44" s="59">
        <v>2</v>
      </c>
      <c r="AJ44" s="59">
        <v>1</v>
      </c>
      <c r="AK44" s="59">
        <v>0</v>
      </c>
      <c r="AL44" s="59">
        <v>0</v>
      </c>
      <c r="AM44" s="59">
        <v>0</v>
      </c>
      <c r="AN44" s="59">
        <v>2</v>
      </c>
      <c r="AO44" s="59">
        <v>2</v>
      </c>
      <c r="AP44" s="205">
        <v>2</v>
      </c>
    </row>
    <row r="45" spans="1:42">
      <c r="A45" s="61">
        <v>42</v>
      </c>
      <c r="B45" s="203" t="s">
        <v>7</v>
      </c>
      <c r="C45" s="250">
        <f t="shared" si="1"/>
        <v>40</v>
      </c>
      <c r="D45" s="192" t="s">
        <v>1238</v>
      </c>
      <c r="E45" s="28">
        <f t="shared" si="0"/>
        <v>24</v>
      </c>
      <c r="F45" s="58">
        <f>IF(B45="中/北",IFERROR(SUMIFS(東北!$E$4:$E$1007,東北!$B$4:$B$1007,B45,東北!$D$4:$D$1007,D45)+SUMIFS(関東・東京!$E$4:$E$1019,関東・東京!$B$4:$B$1019,B45,関東・東京!$D$4:$D$1019,D45)+SUMIFS(九･沖!$E$4:$E$1004,九･沖!$B$4:$B$1004,B45,九･沖!$D$4:$D$1004,D45),""),"")</f>
        <v>0</v>
      </c>
      <c r="G45" s="58">
        <v>0</v>
      </c>
      <c r="H45" s="58">
        <v>0</v>
      </c>
      <c r="I45" s="58">
        <v>1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1</v>
      </c>
      <c r="Q45" s="58" t="s">
        <v>959</v>
      </c>
      <c r="R45" s="58" t="s">
        <v>959</v>
      </c>
      <c r="S45" s="58">
        <v>1</v>
      </c>
      <c r="T45" s="58">
        <v>1</v>
      </c>
      <c r="U45" s="58">
        <v>1</v>
      </c>
      <c r="V45" s="58">
        <v>1</v>
      </c>
      <c r="W45" s="58" t="s">
        <v>959</v>
      </c>
      <c r="X45" s="58">
        <v>1</v>
      </c>
      <c r="Y45" s="58">
        <v>1</v>
      </c>
      <c r="Z45" s="58">
        <v>1</v>
      </c>
      <c r="AA45" s="58">
        <v>1</v>
      </c>
      <c r="AB45" s="58">
        <v>1</v>
      </c>
      <c r="AC45" s="58">
        <v>1</v>
      </c>
      <c r="AD45" s="58">
        <v>0</v>
      </c>
      <c r="AE45" s="58">
        <v>0</v>
      </c>
      <c r="AF45" s="58">
        <v>1</v>
      </c>
      <c r="AG45" s="58">
        <v>1</v>
      </c>
      <c r="AH45" s="58">
        <v>1</v>
      </c>
      <c r="AI45" s="58">
        <v>2</v>
      </c>
      <c r="AJ45" s="58">
        <v>1</v>
      </c>
      <c r="AK45" s="58">
        <v>0</v>
      </c>
      <c r="AL45" s="58">
        <v>0</v>
      </c>
      <c r="AM45" s="58">
        <v>0</v>
      </c>
      <c r="AN45" s="58">
        <v>2</v>
      </c>
      <c r="AO45" s="58">
        <v>2</v>
      </c>
      <c r="AP45" s="204">
        <v>2</v>
      </c>
    </row>
    <row r="46" spans="1:42">
      <c r="A46" s="61">
        <v>43</v>
      </c>
      <c r="B46" s="66" t="s">
        <v>7</v>
      </c>
      <c r="C46" s="249">
        <f t="shared" si="1"/>
        <v>43</v>
      </c>
      <c r="D46" s="191" t="s">
        <v>34</v>
      </c>
      <c r="E46" s="9">
        <f t="shared" si="0"/>
        <v>23</v>
      </c>
      <c r="F46" s="60">
        <f>IF(B46="中/北",IFERROR(SUMIFS(東北!$E$4:$E$1007,東北!$B$4:$B$1007,B46,東北!$D$4:$D$1007,D46)+SUMIFS(関東・東京!$E$4:$E$1019,関東・東京!$B$4:$B$1019,B46,関東・東京!$D$4:$D$1019,D46)+SUMIFS(九･沖!$E$4:$E$1004,九･沖!$B$4:$B$1004,B46,九･沖!$D$4:$D$1004,D46),""),"")</f>
        <v>0</v>
      </c>
      <c r="G46" s="59">
        <v>0</v>
      </c>
      <c r="H46" s="59">
        <v>0</v>
      </c>
      <c r="I46" s="59">
        <v>1</v>
      </c>
      <c r="J46" s="59">
        <v>0</v>
      </c>
      <c r="K46" s="59">
        <v>0</v>
      </c>
      <c r="L46" s="59">
        <v>0</v>
      </c>
      <c r="M46" s="59">
        <v>1</v>
      </c>
      <c r="N46" s="59">
        <v>1</v>
      </c>
      <c r="O46" s="59">
        <v>1</v>
      </c>
      <c r="P46" s="59" t="s">
        <v>959</v>
      </c>
      <c r="Q46" s="59" t="s">
        <v>959</v>
      </c>
      <c r="R46" s="59" t="s">
        <v>959</v>
      </c>
      <c r="S46" s="59" t="s">
        <v>959</v>
      </c>
      <c r="T46" s="59" t="s">
        <v>959</v>
      </c>
      <c r="U46" s="59" t="s">
        <v>959</v>
      </c>
      <c r="V46" s="59" t="s">
        <v>959</v>
      </c>
      <c r="W46" s="59">
        <v>2</v>
      </c>
      <c r="X46" s="59">
        <v>1</v>
      </c>
      <c r="Y46" s="59" t="s">
        <v>959</v>
      </c>
      <c r="Z46" s="59">
        <v>1</v>
      </c>
      <c r="AA46" s="59">
        <v>0</v>
      </c>
      <c r="AB46" s="59">
        <v>1</v>
      </c>
      <c r="AC46" s="59">
        <v>2</v>
      </c>
      <c r="AD46" s="59">
        <v>1</v>
      </c>
      <c r="AE46" s="59">
        <v>0</v>
      </c>
      <c r="AF46" s="59">
        <v>1</v>
      </c>
      <c r="AG46" s="59">
        <v>1</v>
      </c>
      <c r="AH46" s="59">
        <v>1</v>
      </c>
      <c r="AI46" s="59">
        <v>0</v>
      </c>
      <c r="AJ46" s="59">
        <v>0</v>
      </c>
      <c r="AK46" s="59">
        <v>0</v>
      </c>
      <c r="AL46" s="59">
        <v>2</v>
      </c>
      <c r="AM46" s="59">
        <v>4</v>
      </c>
      <c r="AN46" s="59">
        <v>0</v>
      </c>
      <c r="AO46" s="59">
        <v>2</v>
      </c>
      <c r="AP46" s="205">
        <v>0</v>
      </c>
    </row>
    <row r="47" spans="1:42">
      <c r="A47" s="61">
        <v>44</v>
      </c>
      <c r="B47" s="203" t="s">
        <v>7</v>
      </c>
      <c r="C47" s="250">
        <f t="shared" si="1"/>
        <v>43</v>
      </c>
      <c r="D47" s="192" t="s">
        <v>1239</v>
      </c>
      <c r="E47" s="28">
        <f t="shared" si="0"/>
        <v>23</v>
      </c>
      <c r="F47" s="58">
        <f>IF(B47="中/北",IFERROR(SUMIFS(東北!$E$4:$E$1007,東北!$B$4:$B$1007,B47,東北!$D$4:$D$1007,D47)+SUMIFS(関東・東京!$E$4:$E$1019,関東・東京!$B$4:$B$1019,B47,関東・東京!$D$4:$D$1019,D47)+SUMIFS(九･沖!$E$4:$E$1004,九･沖!$B$4:$B$1004,B47,九･沖!$D$4:$D$1004,D47),""),"")</f>
        <v>0</v>
      </c>
      <c r="G47" s="58">
        <v>0</v>
      </c>
      <c r="H47" s="58">
        <v>0</v>
      </c>
      <c r="I47" s="58">
        <v>3</v>
      </c>
      <c r="J47" s="58">
        <v>3</v>
      </c>
      <c r="K47" s="58">
        <v>5</v>
      </c>
      <c r="L47" s="58">
        <v>0</v>
      </c>
      <c r="M47" s="58">
        <v>1</v>
      </c>
      <c r="N47" s="58">
        <v>1</v>
      </c>
      <c r="O47" s="58">
        <v>1</v>
      </c>
      <c r="P47" s="58">
        <v>3</v>
      </c>
      <c r="Q47" s="58">
        <v>1</v>
      </c>
      <c r="R47" s="58">
        <v>1</v>
      </c>
      <c r="S47" s="58" t="s">
        <v>959</v>
      </c>
      <c r="T47" s="58" t="s">
        <v>959</v>
      </c>
      <c r="U47" s="58" t="s">
        <v>959</v>
      </c>
      <c r="V47" s="58" t="s">
        <v>959</v>
      </c>
      <c r="W47" s="58" t="s">
        <v>959</v>
      </c>
      <c r="X47" s="58" t="s">
        <v>959</v>
      </c>
      <c r="Y47" s="58" t="s">
        <v>959</v>
      </c>
      <c r="Z47" s="58" t="s">
        <v>959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2</v>
      </c>
      <c r="AM47" s="58">
        <v>2</v>
      </c>
      <c r="AN47" s="58">
        <v>0</v>
      </c>
      <c r="AO47" s="58">
        <v>0</v>
      </c>
      <c r="AP47" s="204">
        <v>0</v>
      </c>
    </row>
    <row r="48" spans="1:42">
      <c r="A48" s="61">
        <v>45</v>
      </c>
      <c r="B48" s="66" t="s">
        <v>7</v>
      </c>
      <c r="C48" s="249">
        <f t="shared" si="1"/>
        <v>43</v>
      </c>
      <c r="D48" s="191" t="s">
        <v>66</v>
      </c>
      <c r="E48" s="9">
        <f t="shared" si="0"/>
        <v>23</v>
      </c>
      <c r="F48" s="60">
        <f>IF(B48="中/北",IFERROR(SUMIFS(東北!$E$4:$E$1007,東北!$B$4:$B$1007,B48,東北!$D$4:$D$1007,D48)+SUMIFS(関東・東京!$E$4:$E$1019,関東・東京!$B$4:$B$1019,B48,関東・東京!$D$4:$D$1019,D48)+SUMIFS(九･沖!$E$4:$E$1004,九･沖!$B$4:$B$1004,B48,九･沖!$D$4:$D$1004,D48),""),"")</f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1</v>
      </c>
      <c r="P48" s="59" t="s">
        <v>959</v>
      </c>
      <c r="Q48" s="59">
        <v>1</v>
      </c>
      <c r="R48" s="59">
        <v>1</v>
      </c>
      <c r="S48" s="59">
        <v>1</v>
      </c>
      <c r="T48" s="59">
        <v>1</v>
      </c>
      <c r="U48" s="59" t="s">
        <v>959</v>
      </c>
      <c r="V48" s="59" t="s">
        <v>959</v>
      </c>
      <c r="W48" s="59" t="s">
        <v>959</v>
      </c>
      <c r="X48" s="59">
        <v>1</v>
      </c>
      <c r="Y48" s="59">
        <v>1</v>
      </c>
      <c r="Z48" s="59">
        <v>1</v>
      </c>
      <c r="AA48" s="59">
        <v>1</v>
      </c>
      <c r="AB48" s="59">
        <v>1</v>
      </c>
      <c r="AC48" s="59">
        <v>1</v>
      </c>
      <c r="AD48" s="59">
        <v>1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1</v>
      </c>
      <c r="AL48" s="59">
        <v>0</v>
      </c>
      <c r="AM48" s="59">
        <v>2</v>
      </c>
      <c r="AN48" s="59">
        <v>4</v>
      </c>
      <c r="AO48" s="59">
        <v>2</v>
      </c>
      <c r="AP48" s="205">
        <v>2</v>
      </c>
    </row>
    <row r="49" spans="1:42">
      <c r="A49" s="61">
        <v>46</v>
      </c>
      <c r="B49" s="203" t="s">
        <v>7</v>
      </c>
      <c r="C49" s="250">
        <f t="shared" si="1"/>
        <v>43</v>
      </c>
      <c r="D49" s="192" t="s">
        <v>209</v>
      </c>
      <c r="E49" s="28">
        <f t="shared" si="0"/>
        <v>23</v>
      </c>
      <c r="F49" s="58">
        <f>IF(B49="中/北",IFERROR(SUMIFS(東北!$E$4:$E$1007,東北!$B$4:$B$1007,B49,東北!$D$4:$D$1007,D49)+SUMIFS(関東・東京!$E$4:$E$1019,関東・東京!$B$4:$B$1019,B49,関東・東京!$D$4:$D$1019,D49)+SUMIFS(九･沖!$E$4:$E$1004,九･沖!$B$4:$B$1004,B49,九･沖!$D$4:$D$1004,D49),""),"")</f>
        <v>6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1</v>
      </c>
      <c r="AJ49" s="58">
        <v>0</v>
      </c>
      <c r="AK49" s="58">
        <v>0</v>
      </c>
      <c r="AL49" s="58">
        <v>4</v>
      </c>
      <c r="AM49" s="58">
        <v>0</v>
      </c>
      <c r="AN49" s="58">
        <v>2</v>
      </c>
      <c r="AO49" s="58">
        <v>4</v>
      </c>
      <c r="AP49" s="204">
        <v>6</v>
      </c>
    </row>
    <row r="50" spans="1:42">
      <c r="A50" s="61">
        <v>47</v>
      </c>
      <c r="B50" s="66" t="s">
        <v>7</v>
      </c>
      <c r="C50" s="249">
        <f t="shared" si="1"/>
        <v>47</v>
      </c>
      <c r="D50" s="191" t="s">
        <v>1240</v>
      </c>
      <c r="E50" s="9">
        <f t="shared" si="0"/>
        <v>22</v>
      </c>
      <c r="F50" s="60">
        <f>IF(B50="中/北",IFERROR(SUMIFS(東北!$E$4:$E$1007,東北!$B$4:$B$1007,B50,東北!$D$4:$D$1007,D50)+SUMIFS(関東・東京!$E$4:$E$1019,関東・東京!$B$4:$B$1019,B50,関東・東京!$D$4:$D$1019,D50)+SUMIFS(九･沖!$E$4:$E$1004,九･沖!$B$4:$B$1004,B50,九･沖!$D$4:$D$1004,D50),""),"")</f>
        <v>6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 t="s">
        <v>959</v>
      </c>
      <c r="Q50" s="59">
        <v>1</v>
      </c>
      <c r="R50" s="59">
        <v>1</v>
      </c>
      <c r="S50" s="59" t="s">
        <v>959</v>
      </c>
      <c r="T50" s="59">
        <v>1</v>
      </c>
      <c r="U50" s="59" t="s">
        <v>959</v>
      </c>
      <c r="V50" s="59" t="s">
        <v>959</v>
      </c>
      <c r="W50" s="59" t="s">
        <v>959</v>
      </c>
      <c r="X50" s="59" t="s">
        <v>959</v>
      </c>
      <c r="Y50" s="59" t="s">
        <v>959</v>
      </c>
      <c r="Z50" s="59" t="s">
        <v>959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1</v>
      </c>
      <c r="AI50" s="59">
        <v>1</v>
      </c>
      <c r="AJ50" s="59">
        <v>1</v>
      </c>
      <c r="AK50" s="59">
        <v>0</v>
      </c>
      <c r="AL50" s="59">
        <v>0</v>
      </c>
      <c r="AM50" s="59">
        <v>2</v>
      </c>
      <c r="AN50" s="59">
        <v>4</v>
      </c>
      <c r="AO50" s="59">
        <v>2</v>
      </c>
      <c r="AP50" s="205">
        <v>2</v>
      </c>
    </row>
    <row r="51" spans="1:42">
      <c r="A51" s="61">
        <v>48</v>
      </c>
      <c r="B51" s="203" t="s">
        <v>7</v>
      </c>
      <c r="C51" s="250">
        <f t="shared" si="1"/>
        <v>47</v>
      </c>
      <c r="D51" s="192" t="s">
        <v>1241</v>
      </c>
      <c r="E51" s="28">
        <f t="shared" si="0"/>
        <v>22</v>
      </c>
      <c r="F51" s="58">
        <f>IF(B51="中/北",IFERROR(SUMIFS(東北!$E$4:$E$1007,東北!$B$4:$B$1007,B51,東北!$D$4:$D$1007,D51)+SUMIFS(関東・東京!$E$4:$E$1019,関東・東京!$B$4:$B$1019,B51,関東・東京!$D$4:$D$1019,D51)+SUMIFS(九･沖!$E$4:$E$1004,九･沖!$B$4:$B$1004,B51,九･沖!$D$4:$D$1004,D51),""),"")</f>
        <v>0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>
        <v>2</v>
      </c>
      <c r="AB51" s="58">
        <v>0</v>
      </c>
      <c r="AC51" s="58">
        <v>0</v>
      </c>
      <c r="AD51" s="58">
        <v>0</v>
      </c>
      <c r="AE51" s="58">
        <v>2</v>
      </c>
      <c r="AF51" s="58">
        <v>2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4</v>
      </c>
      <c r="AO51" s="58">
        <v>8</v>
      </c>
      <c r="AP51" s="204">
        <v>4</v>
      </c>
    </row>
    <row r="52" spans="1:42">
      <c r="A52" s="61">
        <v>49</v>
      </c>
      <c r="B52" s="66" t="s">
        <v>7</v>
      </c>
      <c r="C52" s="249">
        <f t="shared" si="1"/>
        <v>49</v>
      </c>
      <c r="D52" s="191" t="s">
        <v>1242</v>
      </c>
      <c r="E52" s="9">
        <f t="shared" si="0"/>
        <v>19</v>
      </c>
      <c r="F52" s="60">
        <f>IF(B52="中/北",IFERROR(SUMIFS(東北!$E$4:$E$1007,東北!$B$4:$B$1007,B52,東北!$D$4:$D$1007,D52)+SUMIFS(関東・東京!$E$4:$E$1019,関東・東京!$B$4:$B$1019,B52,関東・東京!$D$4:$D$1019,D52)+SUMIFS(九･沖!$E$4:$E$1004,九･沖!$B$4:$B$1004,B52,九･沖!$D$4:$D$1004,D52),""),"")</f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 t="s">
        <v>959</v>
      </c>
      <c r="Q52" s="59" t="s">
        <v>959</v>
      </c>
      <c r="R52" s="59">
        <v>1</v>
      </c>
      <c r="S52" s="59">
        <v>1</v>
      </c>
      <c r="T52" s="59">
        <v>1</v>
      </c>
      <c r="U52" s="59">
        <v>1</v>
      </c>
      <c r="V52" s="59">
        <v>1</v>
      </c>
      <c r="W52" s="59">
        <v>1</v>
      </c>
      <c r="X52" s="59">
        <v>1</v>
      </c>
      <c r="Y52" s="59">
        <v>1</v>
      </c>
      <c r="Z52" s="59" t="s">
        <v>959</v>
      </c>
      <c r="AA52" s="59">
        <v>1</v>
      </c>
      <c r="AB52" s="59">
        <v>1</v>
      </c>
      <c r="AC52" s="59">
        <v>1</v>
      </c>
      <c r="AD52" s="59">
        <v>1</v>
      </c>
      <c r="AE52" s="59">
        <v>1</v>
      </c>
      <c r="AF52" s="59">
        <v>0</v>
      </c>
      <c r="AG52" s="59">
        <v>1</v>
      </c>
      <c r="AH52" s="59">
        <v>0</v>
      </c>
      <c r="AI52" s="59">
        <v>1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2</v>
      </c>
      <c r="AP52" s="205">
        <v>2</v>
      </c>
    </row>
    <row r="53" spans="1:42">
      <c r="A53" s="61">
        <v>50</v>
      </c>
      <c r="B53" s="203" t="s">
        <v>7</v>
      </c>
      <c r="C53" s="250">
        <f t="shared" si="1"/>
        <v>50</v>
      </c>
      <c r="D53" s="192" t="s">
        <v>33</v>
      </c>
      <c r="E53" s="28">
        <f t="shared" si="0"/>
        <v>18</v>
      </c>
      <c r="F53" s="58">
        <f>IF(B53="中/北",IFERROR(SUMIFS(東北!$E$4:$E$1007,東北!$B$4:$B$1007,B53,東北!$D$4:$D$1007,D53)+SUMIFS(関東・東京!$E$4:$E$1019,関東・東京!$B$4:$B$1019,B53,関東・東京!$D$4:$D$1019,D53)+SUMIFS(九･沖!$E$4:$E$1004,九･沖!$B$4:$B$1004,B53,九･沖!$D$4:$D$1004,D53),""),"")</f>
        <v>6</v>
      </c>
      <c r="G53" s="58">
        <v>1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 t="s">
        <v>959</v>
      </c>
      <c r="Q53" s="58" t="s">
        <v>959</v>
      </c>
      <c r="R53" s="58" t="s">
        <v>959</v>
      </c>
      <c r="S53" s="58">
        <v>1</v>
      </c>
      <c r="T53" s="58" t="s">
        <v>959</v>
      </c>
      <c r="U53" s="58">
        <v>1</v>
      </c>
      <c r="V53" s="58" t="s">
        <v>959</v>
      </c>
      <c r="W53" s="58" t="s">
        <v>959</v>
      </c>
      <c r="X53" s="58" t="s">
        <v>959</v>
      </c>
      <c r="Y53" s="58">
        <v>2</v>
      </c>
      <c r="Z53" s="58" t="s">
        <v>959</v>
      </c>
      <c r="AA53" s="58">
        <v>0</v>
      </c>
      <c r="AB53" s="58">
        <v>1</v>
      </c>
      <c r="AC53" s="58">
        <v>0</v>
      </c>
      <c r="AD53" s="58">
        <v>0</v>
      </c>
      <c r="AE53" s="58">
        <v>1</v>
      </c>
      <c r="AF53" s="58">
        <v>1</v>
      </c>
      <c r="AG53" s="58">
        <v>0</v>
      </c>
      <c r="AH53" s="58">
        <v>1</v>
      </c>
      <c r="AI53" s="58">
        <v>1</v>
      </c>
      <c r="AJ53" s="58">
        <v>1</v>
      </c>
      <c r="AK53" s="58">
        <v>1</v>
      </c>
      <c r="AL53" s="58">
        <v>0</v>
      </c>
      <c r="AM53" s="58">
        <v>0</v>
      </c>
      <c r="AN53" s="58">
        <v>0</v>
      </c>
      <c r="AO53" s="58">
        <v>0</v>
      </c>
      <c r="AP53" s="204">
        <v>0</v>
      </c>
    </row>
    <row r="54" spans="1:42">
      <c r="A54" s="61">
        <v>51</v>
      </c>
      <c r="B54" s="66" t="s">
        <v>7</v>
      </c>
      <c r="C54" s="249">
        <f t="shared" si="1"/>
        <v>50</v>
      </c>
      <c r="D54" s="191" t="s">
        <v>1243</v>
      </c>
      <c r="E54" s="9">
        <f t="shared" si="0"/>
        <v>18</v>
      </c>
      <c r="F54" s="60">
        <f>IF(B54="中/北",IFERROR(SUMIFS(東北!$E$4:$E$1007,東北!$B$4:$B$1007,B54,東北!$D$4:$D$1007,D54)+SUMIFS(関東・東京!$E$4:$E$1019,関東・東京!$B$4:$B$1019,B54,関東・東京!$D$4:$D$1019,D54)+SUMIFS(九･沖!$E$4:$E$1004,九･沖!$B$4:$B$1004,B54,九･沖!$D$4:$D$1004,D54),""),"")</f>
        <v>2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 t="s">
        <v>959</v>
      </c>
      <c r="Q54" s="59" t="s">
        <v>959</v>
      </c>
      <c r="R54" s="59" t="s">
        <v>959</v>
      </c>
      <c r="S54" s="59" t="s">
        <v>959</v>
      </c>
      <c r="T54" s="59" t="s">
        <v>959</v>
      </c>
      <c r="U54" s="59" t="s">
        <v>959</v>
      </c>
      <c r="V54" s="59" t="s">
        <v>959</v>
      </c>
      <c r="W54" s="59" t="s">
        <v>959</v>
      </c>
      <c r="X54" s="59" t="s">
        <v>959</v>
      </c>
      <c r="Y54" s="59">
        <v>1</v>
      </c>
      <c r="Z54" s="59">
        <v>1</v>
      </c>
      <c r="AA54" s="59">
        <v>1</v>
      </c>
      <c r="AB54" s="59">
        <v>1</v>
      </c>
      <c r="AC54" s="59">
        <v>1</v>
      </c>
      <c r="AD54" s="59">
        <v>1</v>
      </c>
      <c r="AE54" s="59">
        <v>1</v>
      </c>
      <c r="AF54" s="59">
        <v>1</v>
      </c>
      <c r="AG54" s="59">
        <v>1</v>
      </c>
      <c r="AH54" s="59">
        <v>1</v>
      </c>
      <c r="AI54" s="59">
        <v>1</v>
      </c>
      <c r="AJ54" s="59">
        <v>1</v>
      </c>
      <c r="AK54" s="59">
        <v>0</v>
      </c>
      <c r="AL54" s="59">
        <v>0</v>
      </c>
      <c r="AM54" s="59">
        <v>0</v>
      </c>
      <c r="AN54" s="59">
        <v>0</v>
      </c>
      <c r="AO54" s="59">
        <v>2</v>
      </c>
      <c r="AP54" s="205">
        <v>2</v>
      </c>
    </row>
    <row r="55" spans="1:42">
      <c r="A55" s="61">
        <v>52</v>
      </c>
      <c r="B55" s="203" t="s">
        <v>7</v>
      </c>
      <c r="C55" s="250">
        <f t="shared" si="1"/>
        <v>50</v>
      </c>
      <c r="D55" s="192" t="s">
        <v>1244</v>
      </c>
      <c r="E55" s="28">
        <f t="shared" si="0"/>
        <v>18</v>
      </c>
      <c r="F55" s="58">
        <f>IF(B55="中/北",IFERROR(SUMIFS(東北!$E$4:$E$1007,東北!$B$4:$B$1007,B55,東北!$D$4:$D$1007,D55)+SUMIFS(関東・東京!$E$4:$E$1019,関東・東京!$B$4:$B$1019,B55,関東・東京!$D$4:$D$1019,D55)+SUMIFS(九･沖!$E$4:$E$1004,九･沖!$B$4:$B$1004,B55,九･沖!$D$4:$D$1004,D55),""),"")</f>
        <v>12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 t="s">
        <v>959</v>
      </c>
      <c r="Q55" s="58" t="s">
        <v>959</v>
      </c>
      <c r="R55" s="58" t="s">
        <v>959</v>
      </c>
      <c r="S55" s="58" t="s">
        <v>959</v>
      </c>
      <c r="T55" s="58" t="s">
        <v>959</v>
      </c>
      <c r="U55" s="58">
        <v>2</v>
      </c>
      <c r="V55" s="58" t="s">
        <v>959</v>
      </c>
      <c r="W55" s="58" t="s">
        <v>959</v>
      </c>
      <c r="X55" s="58" t="s">
        <v>959</v>
      </c>
      <c r="Y55" s="58" t="s">
        <v>959</v>
      </c>
      <c r="Z55" s="58" t="s">
        <v>959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204">
        <v>4</v>
      </c>
    </row>
    <row r="56" spans="1:42">
      <c r="A56" s="61">
        <v>53</v>
      </c>
      <c r="B56" s="66" t="s">
        <v>7</v>
      </c>
      <c r="C56" s="249">
        <f t="shared" si="1"/>
        <v>53</v>
      </c>
      <c r="D56" s="191" t="s">
        <v>1245</v>
      </c>
      <c r="E56" s="9">
        <f t="shared" si="0"/>
        <v>17</v>
      </c>
      <c r="F56" s="60">
        <f>IF(B56="中/北",IFERROR(SUMIFS(東北!$E$4:$E$1007,東北!$B$4:$B$1007,B56,東北!$D$4:$D$1007,D56)+SUMIFS(関東・東京!$E$4:$E$1019,関東・東京!$B$4:$B$1019,B56,関東・東京!$D$4:$D$1019,D56)+SUMIFS(九･沖!$E$4:$E$1004,九･沖!$B$4:$B$1004,B56,九･沖!$D$4:$D$1004,D56),""),"")</f>
        <v>17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>
        <v>0</v>
      </c>
      <c r="AM56" s="59">
        <v>0</v>
      </c>
      <c r="AN56" s="59">
        <v>0</v>
      </c>
      <c r="AO56" s="59">
        <v>0</v>
      </c>
      <c r="AP56" s="205">
        <v>0</v>
      </c>
    </row>
    <row r="57" spans="1:42">
      <c r="A57" s="61">
        <v>54</v>
      </c>
      <c r="B57" s="203" t="s">
        <v>7</v>
      </c>
      <c r="C57" s="250">
        <f t="shared" si="1"/>
        <v>54</v>
      </c>
      <c r="D57" s="192" t="s">
        <v>1246</v>
      </c>
      <c r="E57" s="28">
        <f t="shared" si="0"/>
        <v>16</v>
      </c>
      <c r="F57" s="58">
        <f>IF(B57="中/北",IFERROR(SUMIFS(東北!$E$4:$E$1007,東北!$B$4:$B$1007,B57,東北!$D$4:$D$1007,D57)+SUMIFS(関東・東京!$E$4:$E$1019,関東・東京!$B$4:$B$1019,B57,関東・東京!$D$4:$D$1019,D57)+SUMIFS(九･沖!$E$4:$E$1004,九･沖!$B$4:$B$1004,B57,九･沖!$D$4:$D$1004,D57),""),"")</f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  <c r="AG57" s="58">
        <v>0</v>
      </c>
      <c r="AH57" s="58">
        <v>2</v>
      </c>
      <c r="AI57" s="58">
        <v>0</v>
      </c>
      <c r="AJ57" s="58">
        <v>0</v>
      </c>
      <c r="AK57" s="58">
        <v>0</v>
      </c>
      <c r="AL57" s="58">
        <v>0</v>
      </c>
      <c r="AM57" s="58">
        <v>2</v>
      </c>
      <c r="AN57" s="58">
        <v>2</v>
      </c>
      <c r="AO57" s="58">
        <v>6</v>
      </c>
      <c r="AP57" s="204">
        <v>4</v>
      </c>
    </row>
    <row r="58" spans="1:42">
      <c r="A58" s="61">
        <v>55</v>
      </c>
      <c r="B58" s="66" t="s">
        <v>7</v>
      </c>
      <c r="C58" s="249">
        <f t="shared" si="1"/>
        <v>55</v>
      </c>
      <c r="D58" s="191" t="s">
        <v>1247</v>
      </c>
      <c r="E58" s="9">
        <f t="shared" si="0"/>
        <v>13</v>
      </c>
      <c r="F58" s="60">
        <f>IF(B58="中/北",IFERROR(SUMIFS(東北!$E$4:$E$1007,東北!$B$4:$B$1007,B58,東北!$D$4:$D$1007,D58)+SUMIFS(関東・東京!$E$4:$E$1019,関東・東京!$B$4:$B$1019,B58,関東・東京!$D$4:$D$1019,D58)+SUMIFS(九･沖!$E$4:$E$1004,九･沖!$B$4:$B$1004,B58,九･沖!$D$4:$D$1004,D58),""),"")</f>
        <v>0</v>
      </c>
      <c r="G58" s="59">
        <v>1</v>
      </c>
      <c r="H58" s="59">
        <v>0</v>
      </c>
      <c r="I58" s="59">
        <v>0</v>
      </c>
      <c r="J58" s="59">
        <v>0</v>
      </c>
      <c r="K58" s="59">
        <v>0</v>
      </c>
      <c r="L58" s="59">
        <v>1</v>
      </c>
      <c r="M58" s="59">
        <v>0</v>
      </c>
      <c r="N58" s="59">
        <v>0</v>
      </c>
      <c r="O58" s="59">
        <v>0</v>
      </c>
      <c r="P58" s="59" t="s">
        <v>959</v>
      </c>
      <c r="Q58" s="59" t="s">
        <v>959</v>
      </c>
      <c r="R58" s="59" t="s">
        <v>959</v>
      </c>
      <c r="S58" s="59">
        <v>1</v>
      </c>
      <c r="T58" s="59" t="s">
        <v>959</v>
      </c>
      <c r="U58" s="59" t="s">
        <v>959</v>
      </c>
      <c r="V58" s="59">
        <v>2</v>
      </c>
      <c r="W58" s="59">
        <v>1</v>
      </c>
      <c r="X58" s="59" t="s">
        <v>959</v>
      </c>
      <c r="Y58" s="59" t="s">
        <v>959</v>
      </c>
      <c r="Z58" s="59">
        <v>1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2</v>
      </c>
      <c r="AM58" s="59">
        <v>2</v>
      </c>
      <c r="AN58" s="59">
        <v>2</v>
      </c>
      <c r="AO58" s="59">
        <v>0</v>
      </c>
      <c r="AP58" s="205">
        <v>0</v>
      </c>
    </row>
    <row r="59" spans="1:42">
      <c r="A59" s="61">
        <v>56</v>
      </c>
      <c r="B59" s="203" t="s">
        <v>7</v>
      </c>
      <c r="C59" s="250">
        <f t="shared" si="1"/>
        <v>56</v>
      </c>
      <c r="D59" s="192" t="s">
        <v>1248</v>
      </c>
      <c r="E59" s="28">
        <f t="shared" si="0"/>
        <v>12</v>
      </c>
      <c r="F59" s="58">
        <f>IF(B59="中/北",IFERROR(SUMIFS(東北!$E$4:$E$1007,東北!$B$4:$B$1007,B59,東北!$D$4:$D$1007,D59)+SUMIFS(関東・東京!$E$4:$E$1019,関東・東京!$B$4:$B$1019,B59,関東・東京!$D$4:$D$1019,D59)+SUMIFS(九･沖!$E$4:$E$1004,九･沖!$B$4:$B$1004,B59,九･沖!$D$4:$D$1004,D59),""),"")</f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58">
        <v>0</v>
      </c>
      <c r="AM59" s="58">
        <v>2</v>
      </c>
      <c r="AN59" s="58">
        <v>0</v>
      </c>
      <c r="AO59" s="58">
        <v>6</v>
      </c>
      <c r="AP59" s="204">
        <v>4</v>
      </c>
    </row>
    <row r="60" spans="1:42">
      <c r="A60" s="61">
        <v>57</v>
      </c>
      <c r="B60" s="66" t="s">
        <v>7</v>
      </c>
      <c r="C60" s="249">
        <f t="shared" si="1"/>
        <v>57</v>
      </c>
      <c r="D60" s="191" t="s">
        <v>1249</v>
      </c>
      <c r="E60" s="9">
        <f t="shared" si="0"/>
        <v>10</v>
      </c>
      <c r="F60" s="60">
        <f>IF(B60="中/北",IFERROR(SUMIFS(東北!$E$4:$E$1007,東北!$B$4:$B$1007,B60,東北!$D$4:$D$1007,D60)+SUMIFS(関東・東京!$E$4:$E$1019,関東・東京!$B$4:$B$1019,B60,関東・東京!$D$4:$D$1019,D60)+SUMIFS(九･沖!$E$4:$E$1004,九･沖!$B$4:$B$1004,B60,九･沖!$D$4:$D$1004,D60),""),"")</f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</v>
      </c>
      <c r="P60" s="59" t="s">
        <v>959</v>
      </c>
      <c r="Q60" s="59" t="s">
        <v>959</v>
      </c>
      <c r="R60" s="59" t="s">
        <v>959</v>
      </c>
      <c r="S60" s="59" t="s">
        <v>959</v>
      </c>
      <c r="T60" s="59" t="s">
        <v>959</v>
      </c>
      <c r="U60" s="59" t="s">
        <v>959</v>
      </c>
      <c r="V60" s="59">
        <v>2</v>
      </c>
      <c r="W60" s="59" t="s">
        <v>959</v>
      </c>
      <c r="X60" s="59" t="s">
        <v>959</v>
      </c>
      <c r="Y60" s="59" t="s">
        <v>959</v>
      </c>
      <c r="Z60" s="59" t="s">
        <v>959</v>
      </c>
      <c r="AA60" s="59">
        <v>0</v>
      </c>
      <c r="AB60" s="59">
        <v>1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2</v>
      </c>
      <c r="AM60" s="59">
        <v>2</v>
      </c>
      <c r="AN60" s="59">
        <v>2</v>
      </c>
      <c r="AO60" s="59">
        <v>0</v>
      </c>
      <c r="AP60" s="205">
        <v>0</v>
      </c>
    </row>
    <row r="61" spans="1:42">
      <c r="A61" s="61">
        <v>58</v>
      </c>
      <c r="B61" s="203" t="s">
        <v>7</v>
      </c>
      <c r="C61" s="250">
        <f t="shared" si="1"/>
        <v>57</v>
      </c>
      <c r="D61" s="192" t="s">
        <v>1250</v>
      </c>
      <c r="E61" s="28">
        <f t="shared" si="0"/>
        <v>10</v>
      </c>
      <c r="F61" s="58">
        <f>IF(B61="中/北",IFERROR(SUMIFS(東北!$E$4:$E$1007,東北!$B$4:$B$1007,B61,東北!$D$4:$D$1007,D61)+SUMIFS(関東・東京!$E$4:$E$1019,関東・東京!$B$4:$B$1019,B61,関東・東京!$D$4:$D$1019,D61)+SUMIFS(九･沖!$E$4:$E$1004,九･沖!$B$4:$B$1004,B61,九･沖!$D$4:$D$1004,D61),""),"")</f>
        <v>0</v>
      </c>
      <c r="G61" s="58">
        <v>0</v>
      </c>
      <c r="H61" s="58">
        <v>0</v>
      </c>
      <c r="I61" s="58">
        <v>0</v>
      </c>
      <c r="J61" s="58">
        <v>1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2</v>
      </c>
      <c r="AD61" s="58">
        <v>0</v>
      </c>
      <c r="AE61" s="58">
        <v>0</v>
      </c>
      <c r="AF61" s="58">
        <v>0</v>
      </c>
      <c r="AG61" s="58">
        <v>1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58">
        <v>0</v>
      </c>
      <c r="AN61" s="58">
        <v>6</v>
      </c>
      <c r="AO61" s="58">
        <v>0</v>
      </c>
      <c r="AP61" s="204">
        <v>0</v>
      </c>
    </row>
    <row r="62" spans="1:42">
      <c r="A62" s="61">
        <v>59</v>
      </c>
      <c r="B62" s="66" t="s">
        <v>7</v>
      </c>
      <c r="C62" s="249">
        <f t="shared" si="1"/>
        <v>57</v>
      </c>
      <c r="D62" s="191" t="s">
        <v>1251</v>
      </c>
      <c r="E62" s="9">
        <f t="shared" si="0"/>
        <v>10</v>
      </c>
      <c r="F62" s="60">
        <f>IF(B62="中/北",IFERROR(SUMIFS(東北!$E$4:$E$1007,東北!$B$4:$B$1007,B62,東北!$D$4:$D$1007,D62)+SUMIFS(関東・東京!$E$4:$E$1019,関東・東京!$B$4:$B$1019,B62,関東・東京!$D$4:$D$1019,D62)+SUMIFS(九･沖!$E$4:$E$1004,九･沖!$B$4:$B$1004,B62,九･沖!$D$4:$D$1004,D62),""),"")</f>
        <v>6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>
        <v>0</v>
      </c>
      <c r="AM62" s="59">
        <v>0</v>
      </c>
      <c r="AN62" s="59">
        <v>4</v>
      </c>
      <c r="AO62" s="59">
        <v>0</v>
      </c>
      <c r="AP62" s="205">
        <v>0</v>
      </c>
    </row>
    <row r="63" spans="1:42">
      <c r="A63" s="61">
        <v>60</v>
      </c>
      <c r="B63" s="203" t="s">
        <v>7</v>
      </c>
      <c r="C63" s="250">
        <f t="shared" si="1"/>
        <v>57</v>
      </c>
      <c r="D63" s="192" t="s">
        <v>1252</v>
      </c>
      <c r="E63" s="28">
        <f t="shared" si="0"/>
        <v>10</v>
      </c>
      <c r="F63" s="58">
        <f>IF(B63="中/北",IFERROR(SUMIFS(東北!$E$4:$E$1007,東北!$B$4:$B$1007,B63,東北!$D$4:$D$1007,D63)+SUMIFS(関東・東京!$E$4:$E$1019,関東・東京!$B$4:$B$1019,B63,関東・東京!$D$4:$D$1019,D63)+SUMIFS(九･沖!$E$4:$E$1004,九･沖!$B$4:$B$1004,B63,九･沖!$D$4:$D$1004,D63),""),"")</f>
        <v>0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>
        <v>0</v>
      </c>
      <c r="AM63" s="58">
        <v>0</v>
      </c>
      <c r="AN63" s="58">
        <v>0</v>
      </c>
      <c r="AO63" s="58">
        <v>0</v>
      </c>
      <c r="AP63" s="204">
        <v>10</v>
      </c>
    </row>
    <row r="64" spans="1:42">
      <c r="A64" s="61">
        <v>61</v>
      </c>
      <c r="B64" s="66" t="s">
        <v>1230</v>
      </c>
      <c r="C64" s="249">
        <f t="shared" si="1"/>
        <v>61</v>
      </c>
      <c r="D64" s="191" t="s">
        <v>1253</v>
      </c>
      <c r="E64" s="9">
        <f t="shared" si="0"/>
        <v>9</v>
      </c>
      <c r="F64" s="60">
        <f>IF(B64="中/北",IFERROR(SUMIFS(東北!$E$4:$E$1007,東北!$B$4:$B$1007,B64,東北!$D$4:$D$1007,D64)+SUMIFS(関東・東京!$E$4:$E$1019,関東・東京!$B$4:$B$1019,B64,関東・東京!$D$4:$D$1019,D64)+SUMIFS(九･沖!$E$4:$E$1004,九･沖!$B$4:$B$1004,B64,九･沖!$D$4:$D$1004,D64),""),"")</f>
        <v>0</v>
      </c>
      <c r="G64" s="59">
        <v>0</v>
      </c>
      <c r="H64" s="59">
        <v>1</v>
      </c>
      <c r="I64" s="59">
        <v>5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205">
        <v>0</v>
      </c>
    </row>
    <row r="65" spans="1:42">
      <c r="A65" s="61">
        <v>62</v>
      </c>
      <c r="B65" s="203" t="s">
        <v>7</v>
      </c>
      <c r="C65" s="250">
        <f t="shared" si="1"/>
        <v>61</v>
      </c>
      <c r="D65" s="192" t="s">
        <v>1254</v>
      </c>
      <c r="E65" s="28">
        <f t="shared" si="0"/>
        <v>9</v>
      </c>
      <c r="F65" s="58">
        <f>IF(B65="中/北",IFERROR(SUMIFS(東北!$E$4:$E$1007,東北!$B$4:$B$1007,B65,東北!$D$4:$D$1007,D65)+SUMIFS(関東・東京!$E$4:$E$1019,関東・東京!$B$4:$B$1019,B65,関東・東京!$D$4:$D$1019,D65)+SUMIFS(九･沖!$E$4:$E$1004,九･沖!$B$4:$B$1004,B65,九･沖!$D$4:$D$1004,D65),""),"")</f>
        <v>0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>
        <v>0</v>
      </c>
      <c r="AB65" s="58">
        <v>1</v>
      </c>
      <c r="AC65" s="58">
        <v>1</v>
      </c>
      <c r="AD65" s="58">
        <v>1</v>
      </c>
      <c r="AE65" s="58">
        <v>1</v>
      </c>
      <c r="AF65" s="58">
        <v>1</v>
      </c>
      <c r="AG65" s="58">
        <v>1</v>
      </c>
      <c r="AH65" s="58">
        <v>1</v>
      </c>
      <c r="AI65" s="58">
        <v>1</v>
      </c>
      <c r="AJ65" s="58">
        <v>1</v>
      </c>
      <c r="AK65" s="58">
        <v>0</v>
      </c>
      <c r="AL65" s="58">
        <v>0</v>
      </c>
      <c r="AM65" s="58">
        <v>0</v>
      </c>
      <c r="AN65" s="58">
        <v>0</v>
      </c>
      <c r="AO65" s="58">
        <v>0</v>
      </c>
      <c r="AP65" s="204">
        <v>0</v>
      </c>
    </row>
    <row r="66" spans="1:42">
      <c r="A66" s="61">
        <v>63</v>
      </c>
      <c r="B66" s="66" t="s">
        <v>7</v>
      </c>
      <c r="C66" s="249">
        <f t="shared" si="1"/>
        <v>61</v>
      </c>
      <c r="D66" s="191" t="s">
        <v>1255</v>
      </c>
      <c r="E66" s="9">
        <f t="shared" si="0"/>
        <v>9</v>
      </c>
      <c r="F66" s="60">
        <f>IF(B66="中/北",IFERROR(SUMIFS(東北!$E$4:$E$1007,東北!$B$4:$B$1007,B66,東北!$D$4:$D$1007,D66)+SUMIFS(関東・東京!$E$4:$E$1019,関東・東京!$B$4:$B$1019,B66,関東・東京!$D$4:$D$1019,D66)+SUMIFS(九･沖!$E$4:$E$1004,九･沖!$B$4:$B$1004,B66,九･沖!$D$4:$D$1004,D66),""),"")</f>
        <v>0</v>
      </c>
      <c r="G66" s="59">
        <v>1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1</v>
      </c>
      <c r="AE66" s="59">
        <v>2</v>
      </c>
      <c r="AF66" s="59">
        <v>2</v>
      </c>
      <c r="AG66" s="59">
        <v>0</v>
      </c>
      <c r="AH66" s="59">
        <v>0</v>
      </c>
      <c r="AI66" s="59">
        <v>0</v>
      </c>
      <c r="AJ66" s="59">
        <v>0</v>
      </c>
      <c r="AK66" s="59">
        <v>1</v>
      </c>
      <c r="AL66" s="59">
        <v>0</v>
      </c>
      <c r="AM66" s="59">
        <v>0</v>
      </c>
      <c r="AN66" s="59">
        <v>0</v>
      </c>
      <c r="AO66" s="59">
        <v>0</v>
      </c>
      <c r="AP66" s="205">
        <v>2</v>
      </c>
    </row>
    <row r="67" spans="1:42">
      <c r="A67" s="61">
        <v>64</v>
      </c>
      <c r="B67" s="203" t="s">
        <v>7</v>
      </c>
      <c r="C67" s="250">
        <f t="shared" si="1"/>
        <v>61</v>
      </c>
      <c r="D67" s="192" t="s">
        <v>1256</v>
      </c>
      <c r="E67" s="28">
        <f t="shared" si="0"/>
        <v>9</v>
      </c>
      <c r="F67" s="58">
        <f>IF(B67="中/北",IFERROR(SUMIFS(東北!$E$4:$E$1007,東北!$B$4:$B$1007,B67,東北!$D$4:$D$1007,D67)+SUMIFS(関東・東京!$E$4:$E$1019,関東・東京!$B$4:$B$1019,B67,関東・東京!$D$4:$D$1019,D67)+SUMIFS(九･沖!$E$4:$E$1004,九･沖!$B$4:$B$1004,B67,九･沖!$D$4:$D$1004,D67),""),"")</f>
        <v>0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>
        <v>0</v>
      </c>
      <c r="AB67" s="58">
        <v>0</v>
      </c>
      <c r="AC67" s="58">
        <v>1</v>
      </c>
      <c r="AD67" s="58">
        <v>1</v>
      </c>
      <c r="AE67" s="58">
        <v>1</v>
      </c>
      <c r="AF67" s="58">
        <v>1</v>
      </c>
      <c r="AG67" s="58">
        <v>1</v>
      </c>
      <c r="AH67" s="58">
        <v>0</v>
      </c>
      <c r="AI67" s="58">
        <v>0</v>
      </c>
      <c r="AJ67" s="58">
        <v>0</v>
      </c>
      <c r="AK67" s="58">
        <v>0</v>
      </c>
      <c r="AL67" s="58">
        <v>2</v>
      </c>
      <c r="AM67" s="58">
        <v>0</v>
      </c>
      <c r="AN67" s="58">
        <v>0</v>
      </c>
      <c r="AO67" s="58">
        <v>0</v>
      </c>
      <c r="AP67" s="204">
        <v>2</v>
      </c>
    </row>
    <row r="68" spans="1:42">
      <c r="A68" s="61">
        <v>65</v>
      </c>
      <c r="B68" s="66" t="s">
        <v>7</v>
      </c>
      <c r="C68" s="249">
        <f t="shared" si="1"/>
        <v>65</v>
      </c>
      <c r="D68" s="191" t="s">
        <v>1257</v>
      </c>
      <c r="E68" s="9">
        <f t="shared" ref="E68:E131" si="2">SUM(F68:BA68)</f>
        <v>8</v>
      </c>
      <c r="F68" s="60">
        <f>IF(B68="中/北",IFERROR(SUMIFS(東北!$E$4:$E$1007,東北!$B$4:$B$1007,B68,東北!$D$4:$D$1007,D68)+SUMIFS(関東・東京!$E$4:$E$1019,関東・東京!$B$4:$B$1019,B68,関東・東京!$D$4:$D$1019,D68)+SUMIFS(九･沖!$E$4:$E$1004,九･沖!$B$4:$B$1004,B68,九･沖!$D$4:$D$1004,D68),""),"")</f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2</v>
      </c>
      <c r="AL68" s="59">
        <v>0</v>
      </c>
      <c r="AM68" s="59">
        <v>0</v>
      </c>
      <c r="AN68" s="59">
        <v>0</v>
      </c>
      <c r="AO68" s="59">
        <v>6</v>
      </c>
      <c r="AP68" s="205">
        <v>0</v>
      </c>
    </row>
    <row r="69" spans="1:42">
      <c r="A69" s="61">
        <v>66</v>
      </c>
      <c r="B69" s="203" t="s">
        <v>7</v>
      </c>
      <c r="C69" s="250">
        <f t="shared" ref="C69:C109" si="3">RANK(E69,$E$4:$E$150)</f>
        <v>66</v>
      </c>
      <c r="D69" s="192" t="s">
        <v>1258</v>
      </c>
      <c r="E69" s="28">
        <f t="shared" si="2"/>
        <v>7</v>
      </c>
      <c r="F69" s="58">
        <f>IF(B69="中/北",IFERROR(SUMIFS(東北!$E$4:$E$1007,東北!$B$4:$B$1007,B69,東北!$D$4:$D$1007,D69)+SUMIFS(関東・東京!$E$4:$E$1019,関東・東京!$B$4:$B$1019,B69,関東・東京!$D$4:$D$1019,D69)+SUMIFS(九･沖!$E$4:$E$1004,九･沖!$B$4:$B$1004,B69,九･沖!$D$4:$D$1004,D69),""),"")</f>
        <v>0</v>
      </c>
      <c r="G69" s="58">
        <v>0</v>
      </c>
      <c r="H69" s="58">
        <v>0</v>
      </c>
      <c r="I69" s="58">
        <v>0</v>
      </c>
      <c r="J69" s="58">
        <v>0</v>
      </c>
      <c r="K69" s="58">
        <v>1</v>
      </c>
      <c r="L69" s="58">
        <v>0</v>
      </c>
      <c r="M69" s="58">
        <v>0</v>
      </c>
      <c r="N69" s="58">
        <v>0</v>
      </c>
      <c r="O69" s="58">
        <v>0</v>
      </c>
      <c r="P69" s="58" t="s">
        <v>959</v>
      </c>
      <c r="Q69" s="58" t="s">
        <v>959</v>
      </c>
      <c r="R69" s="58" t="s">
        <v>959</v>
      </c>
      <c r="S69" s="58">
        <v>1</v>
      </c>
      <c r="T69" s="58" t="s">
        <v>959</v>
      </c>
      <c r="U69" s="58" t="s">
        <v>959</v>
      </c>
      <c r="V69" s="58" t="s">
        <v>959</v>
      </c>
      <c r="W69" s="58" t="s">
        <v>959</v>
      </c>
      <c r="X69" s="58" t="s">
        <v>959</v>
      </c>
      <c r="Y69" s="58" t="s">
        <v>959</v>
      </c>
      <c r="Z69" s="58" t="s">
        <v>959</v>
      </c>
      <c r="AA69" s="58">
        <v>0</v>
      </c>
      <c r="AB69" s="58">
        <v>0</v>
      </c>
      <c r="AC69" s="58">
        <v>0</v>
      </c>
      <c r="AD69" s="58">
        <v>1</v>
      </c>
      <c r="AE69" s="58">
        <v>1</v>
      </c>
      <c r="AF69" s="58">
        <v>0</v>
      </c>
      <c r="AG69" s="58">
        <v>0</v>
      </c>
      <c r="AH69" s="58">
        <v>0</v>
      </c>
      <c r="AI69" s="58">
        <v>0</v>
      </c>
      <c r="AJ69" s="58">
        <v>1</v>
      </c>
      <c r="AK69" s="58">
        <v>0</v>
      </c>
      <c r="AL69" s="58">
        <v>0</v>
      </c>
      <c r="AM69" s="58">
        <v>0</v>
      </c>
      <c r="AN69" s="58">
        <v>0</v>
      </c>
      <c r="AO69" s="58">
        <v>2</v>
      </c>
      <c r="AP69" s="204">
        <v>0</v>
      </c>
    </row>
    <row r="70" spans="1:42">
      <c r="A70" s="61">
        <v>67</v>
      </c>
      <c r="B70" s="66" t="s">
        <v>7</v>
      </c>
      <c r="C70" s="249">
        <f t="shared" si="3"/>
        <v>66</v>
      </c>
      <c r="D70" s="191" t="s">
        <v>64</v>
      </c>
      <c r="E70" s="9">
        <f t="shared" si="2"/>
        <v>7</v>
      </c>
      <c r="F70" s="60">
        <f>IF(B70="中/北",IFERROR(SUMIFS(東北!$E$4:$E$1007,東北!$B$4:$B$1007,B70,東北!$D$4:$D$1007,D70)+SUMIFS(関東・東京!$E$4:$E$1019,関東・東京!$B$4:$B$1019,B70,関東・東京!$D$4:$D$1019,D70)+SUMIFS(九･沖!$E$4:$E$1004,九･沖!$B$4:$B$1004,B70,九･沖!$D$4:$D$1004,D70),""),"")</f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 t="s">
        <v>959</v>
      </c>
      <c r="Q70" s="59" t="s">
        <v>959</v>
      </c>
      <c r="R70" s="59" t="s">
        <v>959</v>
      </c>
      <c r="S70" s="59" t="s">
        <v>959</v>
      </c>
      <c r="T70" s="59" t="s">
        <v>959</v>
      </c>
      <c r="U70" s="59" t="s">
        <v>959</v>
      </c>
      <c r="V70" s="59" t="s">
        <v>959</v>
      </c>
      <c r="W70" s="59">
        <v>1</v>
      </c>
      <c r="X70" s="59" t="s">
        <v>959</v>
      </c>
      <c r="Y70" s="59" t="s">
        <v>959</v>
      </c>
      <c r="Z70" s="59" t="s">
        <v>959</v>
      </c>
      <c r="AA70" s="59">
        <v>0</v>
      </c>
      <c r="AB70" s="59">
        <v>0</v>
      </c>
      <c r="AC70" s="59">
        <v>1</v>
      </c>
      <c r="AD70" s="59">
        <v>0</v>
      </c>
      <c r="AE70" s="59">
        <v>0</v>
      </c>
      <c r="AF70" s="59">
        <v>1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v>0</v>
      </c>
      <c r="AM70" s="59">
        <v>0</v>
      </c>
      <c r="AN70" s="59">
        <v>2</v>
      </c>
      <c r="AO70" s="59">
        <v>2</v>
      </c>
      <c r="AP70" s="205">
        <v>0</v>
      </c>
    </row>
    <row r="71" spans="1:42">
      <c r="A71" s="61">
        <v>68</v>
      </c>
      <c r="B71" s="203" t="s">
        <v>7</v>
      </c>
      <c r="C71" s="250">
        <f t="shared" si="3"/>
        <v>66</v>
      </c>
      <c r="D71" s="192" t="s">
        <v>68</v>
      </c>
      <c r="E71" s="28">
        <f t="shared" si="2"/>
        <v>7</v>
      </c>
      <c r="F71" s="58">
        <f>IF(B71="中/北",IFERROR(SUMIFS(東北!$E$4:$E$1007,東北!$B$4:$B$1007,B71,東北!$D$4:$D$1007,D71)+SUMIFS(関東・東京!$E$4:$E$1019,関東・東京!$B$4:$B$1019,B71,関東・東京!$D$4:$D$1019,D71)+SUMIFS(九･沖!$E$4:$E$1004,九･沖!$B$4:$B$1004,B71,九･沖!$D$4:$D$1004,D71),""),"")</f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1</v>
      </c>
      <c r="AC71" s="58">
        <v>0</v>
      </c>
      <c r="AD71" s="58">
        <v>0</v>
      </c>
      <c r="AE71" s="58">
        <v>1</v>
      </c>
      <c r="AF71" s="58">
        <v>1</v>
      </c>
      <c r="AG71" s="58">
        <v>1</v>
      </c>
      <c r="AH71" s="58">
        <v>1</v>
      </c>
      <c r="AI71" s="58">
        <v>0</v>
      </c>
      <c r="AJ71" s="58">
        <v>1</v>
      </c>
      <c r="AK71" s="58">
        <v>1</v>
      </c>
      <c r="AL71" s="58">
        <v>0</v>
      </c>
      <c r="AM71" s="58">
        <v>0</v>
      </c>
      <c r="AN71" s="58">
        <v>0</v>
      </c>
      <c r="AO71" s="58">
        <v>0</v>
      </c>
      <c r="AP71" s="204">
        <v>0</v>
      </c>
    </row>
    <row r="72" spans="1:42">
      <c r="A72" s="61">
        <v>69</v>
      </c>
      <c r="B72" s="66" t="s">
        <v>7</v>
      </c>
      <c r="C72" s="249">
        <f t="shared" si="3"/>
        <v>66</v>
      </c>
      <c r="D72" s="191" t="s">
        <v>1259</v>
      </c>
      <c r="E72" s="9">
        <f t="shared" si="2"/>
        <v>7</v>
      </c>
      <c r="F72" s="60">
        <f>IF(B72="中/北",IFERROR(SUMIFS(東北!$E$4:$E$1007,東北!$B$4:$B$1007,B72,東北!$D$4:$D$1007,D72)+SUMIFS(関東・東京!$E$4:$E$1019,関東・東京!$B$4:$B$1019,B72,関東・東京!$D$4:$D$1019,D72)+SUMIFS(九･沖!$E$4:$E$1004,九･沖!$B$4:$B$1004,B72,九･沖!$D$4:$D$1004,D72),""),"")</f>
        <v>7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  <c r="AP72" s="205">
        <v>0</v>
      </c>
    </row>
    <row r="73" spans="1:42">
      <c r="A73" s="61">
        <v>70</v>
      </c>
      <c r="B73" s="203" t="s">
        <v>7</v>
      </c>
      <c r="C73" s="250">
        <f t="shared" si="3"/>
        <v>66</v>
      </c>
      <c r="D73" s="192" t="s">
        <v>1260</v>
      </c>
      <c r="E73" s="28">
        <f t="shared" si="2"/>
        <v>7</v>
      </c>
      <c r="F73" s="58">
        <f>IF(B73="中/北",IFERROR(SUMIFS(東北!$E$4:$E$1007,東北!$B$4:$B$1007,B73,東北!$D$4:$D$1007,D73)+SUMIFS(関東・東京!$E$4:$E$1019,関東・東京!$B$4:$B$1019,B73,関東・東京!$D$4:$D$1019,D73)+SUMIFS(九･沖!$E$4:$E$1004,九･沖!$B$4:$B$1004,B73,九･沖!$D$4:$D$1004,D73),""),"")</f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 t="s">
        <v>959</v>
      </c>
      <c r="Q73" s="58" t="s">
        <v>959</v>
      </c>
      <c r="R73" s="58" t="s">
        <v>959</v>
      </c>
      <c r="S73" s="58">
        <v>1</v>
      </c>
      <c r="T73" s="58" t="s">
        <v>959</v>
      </c>
      <c r="U73" s="58" t="s">
        <v>959</v>
      </c>
      <c r="V73" s="58" t="s">
        <v>959</v>
      </c>
      <c r="W73" s="58" t="s">
        <v>959</v>
      </c>
      <c r="X73" s="58" t="s">
        <v>959</v>
      </c>
      <c r="Y73" s="58" t="s">
        <v>959</v>
      </c>
      <c r="Z73" s="58" t="s">
        <v>959</v>
      </c>
      <c r="AA73" s="58">
        <v>0</v>
      </c>
      <c r="AB73" s="58">
        <v>0</v>
      </c>
      <c r="AC73" s="58">
        <v>0</v>
      </c>
      <c r="AD73" s="58">
        <v>0</v>
      </c>
      <c r="AE73" s="58">
        <v>0</v>
      </c>
      <c r="AF73" s="58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4</v>
      </c>
      <c r="AM73" s="58">
        <v>0</v>
      </c>
      <c r="AN73" s="58">
        <v>2</v>
      </c>
      <c r="AO73" s="58">
        <v>0</v>
      </c>
      <c r="AP73" s="204">
        <v>0</v>
      </c>
    </row>
    <row r="74" spans="1:42">
      <c r="A74" s="61">
        <v>71</v>
      </c>
      <c r="B74" s="66" t="s">
        <v>7</v>
      </c>
      <c r="C74" s="249">
        <f t="shared" si="3"/>
        <v>66</v>
      </c>
      <c r="D74" s="191" t="s">
        <v>1261</v>
      </c>
      <c r="E74" s="9">
        <f t="shared" si="2"/>
        <v>7</v>
      </c>
      <c r="F74" s="60">
        <f>IF(B74="中/北",IFERROR(SUMIFS(東北!$E$4:$E$1007,東北!$B$4:$B$1007,B74,東北!$D$4:$D$1007,D74)+SUMIFS(関東・東京!$E$4:$E$1019,関東・東京!$B$4:$B$1019,B74,関東・東京!$D$4:$D$1019,D74)+SUMIFS(九･沖!$E$4:$E$1004,九･沖!$B$4:$B$1004,B74,九･沖!$D$4:$D$1004,D74),""),"")</f>
        <v>0</v>
      </c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>
        <v>0</v>
      </c>
      <c r="AB74" s="59">
        <v>0</v>
      </c>
      <c r="AC74" s="59">
        <v>1</v>
      </c>
      <c r="AD74" s="59">
        <v>0</v>
      </c>
      <c r="AE74" s="59">
        <v>0</v>
      </c>
      <c r="AF74" s="59">
        <v>1</v>
      </c>
      <c r="AG74" s="59">
        <v>0</v>
      </c>
      <c r="AH74" s="59">
        <v>0</v>
      </c>
      <c r="AI74" s="59">
        <v>0</v>
      </c>
      <c r="AJ74" s="59">
        <v>1</v>
      </c>
      <c r="AK74" s="59">
        <v>0</v>
      </c>
      <c r="AL74" s="59">
        <v>0</v>
      </c>
      <c r="AM74" s="59">
        <v>0</v>
      </c>
      <c r="AN74" s="59">
        <v>0</v>
      </c>
      <c r="AO74" s="59">
        <v>2</v>
      </c>
      <c r="AP74" s="205">
        <v>2</v>
      </c>
    </row>
    <row r="75" spans="1:42">
      <c r="A75" s="61">
        <v>72</v>
      </c>
      <c r="B75" s="203" t="s">
        <v>7</v>
      </c>
      <c r="C75" s="250">
        <f t="shared" si="3"/>
        <v>72</v>
      </c>
      <c r="D75" s="192" t="s">
        <v>71</v>
      </c>
      <c r="E75" s="28">
        <f t="shared" si="2"/>
        <v>6</v>
      </c>
      <c r="F75" s="58">
        <f>IF(B75="中/北",IFERROR(SUMIFS(東北!$E$4:$E$1007,東北!$B$4:$B$1007,B75,東北!$D$4:$D$1007,D75)+SUMIFS(関東・東京!$E$4:$E$1019,関東・東京!$B$4:$B$1019,B75,関東・東京!$D$4:$D$1019,D75)+SUMIFS(九･沖!$E$4:$E$1004,九･沖!$B$4:$B$1004,B75,九･沖!$D$4:$D$1004,D75),""),"")</f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1</v>
      </c>
      <c r="AI75" s="58">
        <v>1</v>
      </c>
      <c r="AJ75" s="58">
        <v>1</v>
      </c>
      <c r="AK75" s="58">
        <v>0</v>
      </c>
      <c r="AL75" s="58">
        <v>0</v>
      </c>
      <c r="AM75" s="58">
        <v>0</v>
      </c>
      <c r="AN75" s="58">
        <v>0</v>
      </c>
      <c r="AO75" s="58">
        <v>2</v>
      </c>
      <c r="AP75" s="204">
        <v>0</v>
      </c>
    </row>
    <row r="76" spans="1:42">
      <c r="A76" s="61">
        <v>73</v>
      </c>
      <c r="B76" s="66" t="s">
        <v>7</v>
      </c>
      <c r="C76" s="249">
        <f t="shared" si="3"/>
        <v>72</v>
      </c>
      <c r="D76" s="191" t="s">
        <v>1262</v>
      </c>
      <c r="E76" s="9">
        <f t="shared" si="2"/>
        <v>6</v>
      </c>
      <c r="F76" s="60">
        <f>IF(B76="中/北",IFERROR(SUMIFS(東北!$E$4:$E$1007,東北!$B$4:$B$1007,B76,東北!$D$4:$D$1007,D76)+SUMIFS(関東・東京!$E$4:$E$1019,関東・東京!$B$4:$B$1019,B76,関東・東京!$D$4:$D$1019,D76)+SUMIFS(九･沖!$E$4:$E$1004,九･沖!$B$4:$B$1004,B76,九･沖!$D$4:$D$1004,D76),""),"")</f>
        <v>6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  <c r="AP76" s="205">
        <v>0</v>
      </c>
    </row>
    <row r="77" spans="1:42">
      <c r="A77" s="61">
        <v>74</v>
      </c>
      <c r="B77" s="203" t="s">
        <v>7</v>
      </c>
      <c r="C77" s="250">
        <f t="shared" si="3"/>
        <v>72</v>
      </c>
      <c r="D77" s="192" t="s">
        <v>1263</v>
      </c>
      <c r="E77" s="28">
        <f t="shared" si="2"/>
        <v>6</v>
      </c>
      <c r="F77" s="58">
        <f>IF(B77="中/北",IFERROR(SUMIFS(東北!$E$4:$E$1007,東北!$B$4:$B$1007,B77,東北!$D$4:$D$1007,D77)+SUMIFS(関東・東京!$E$4:$E$1019,関東・東京!$B$4:$B$1019,B77,関東・東京!$D$4:$D$1019,D77)+SUMIFS(九･沖!$E$4:$E$1004,九･沖!$B$4:$B$1004,B77,九･沖!$D$4:$D$1004,D77),""),"")</f>
        <v>0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>
        <v>0</v>
      </c>
      <c r="AM77" s="58">
        <v>2</v>
      </c>
      <c r="AN77" s="58">
        <v>4</v>
      </c>
      <c r="AO77" s="58">
        <v>0</v>
      </c>
      <c r="AP77" s="204">
        <v>0</v>
      </c>
    </row>
    <row r="78" spans="1:42">
      <c r="A78" s="61">
        <v>75</v>
      </c>
      <c r="B78" s="66" t="s">
        <v>1264</v>
      </c>
      <c r="C78" s="249">
        <f t="shared" si="3"/>
        <v>72</v>
      </c>
      <c r="D78" s="191" t="s">
        <v>1265</v>
      </c>
      <c r="E78" s="9">
        <f t="shared" si="2"/>
        <v>6</v>
      </c>
      <c r="F78" s="60">
        <f>IF(B78="中/北",IFERROR(SUMIFS(東北!$E$4:$E$1007,東北!$B$4:$B$1007,B78,東北!$D$4:$D$1007,D78)+SUMIFS(関東・東京!$E$4:$E$1019,関東・東京!$B$4:$B$1019,B78,関東・東京!$D$4:$D$1019,D78)+SUMIFS(九･沖!$E$4:$E$1004,九･沖!$B$4:$B$1004,B78,九･沖!$D$4:$D$1004,D78),""),"")</f>
        <v>0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>
        <v>0</v>
      </c>
      <c r="AM78" s="59">
        <v>0</v>
      </c>
      <c r="AN78" s="59">
        <v>6</v>
      </c>
      <c r="AO78" s="59">
        <v>0</v>
      </c>
      <c r="AP78" s="205">
        <v>0</v>
      </c>
    </row>
    <row r="79" spans="1:42">
      <c r="A79" s="61">
        <v>76</v>
      </c>
      <c r="B79" s="203" t="s">
        <v>1264</v>
      </c>
      <c r="C79" s="250">
        <f t="shared" si="3"/>
        <v>72</v>
      </c>
      <c r="D79" s="192" t="s">
        <v>1266</v>
      </c>
      <c r="E79" s="28">
        <f t="shared" si="2"/>
        <v>6</v>
      </c>
      <c r="F79" s="58">
        <f>IF(B79="中/北",IFERROR(SUMIFS(東北!$E$4:$E$1007,東北!$B$4:$B$1007,B79,東北!$D$4:$D$1007,D79)+SUMIFS(関東・東京!$E$4:$E$1019,関東・東京!$B$4:$B$1019,B79,関東・東京!$D$4:$D$1019,D79)+SUMIFS(九･沖!$E$4:$E$1004,九･沖!$B$4:$B$1004,B79,九･沖!$D$4:$D$1004,D79),""),"")</f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1</v>
      </c>
      <c r="M79" s="58">
        <v>0</v>
      </c>
      <c r="N79" s="58">
        <v>0</v>
      </c>
      <c r="O79" s="58">
        <v>0</v>
      </c>
      <c r="P79" s="58" t="s">
        <v>959</v>
      </c>
      <c r="Q79" s="58" t="s">
        <v>959</v>
      </c>
      <c r="R79" s="58" t="s">
        <v>959</v>
      </c>
      <c r="S79" s="58" t="s">
        <v>959</v>
      </c>
      <c r="T79" s="58" t="s">
        <v>959</v>
      </c>
      <c r="U79" s="58">
        <v>1</v>
      </c>
      <c r="V79" s="58" t="s">
        <v>959</v>
      </c>
      <c r="W79" s="58" t="s">
        <v>959</v>
      </c>
      <c r="X79" s="58" t="s">
        <v>959</v>
      </c>
      <c r="Y79" s="58" t="s">
        <v>959</v>
      </c>
      <c r="Z79" s="58" t="s">
        <v>959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2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58">
        <v>0</v>
      </c>
      <c r="AN79" s="58">
        <v>0</v>
      </c>
      <c r="AO79" s="58">
        <v>0</v>
      </c>
      <c r="AP79" s="204">
        <v>2</v>
      </c>
    </row>
    <row r="80" spans="1:42">
      <c r="A80" s="61">
        <v>77</v>
      </c>
      <c r="B80" s="66" t="s">
        <v>7</v>
      </c>
      <c r="C80" s="249">
        <f t="shared" si="3"/>
        <v>77</v>
      </c>
      <c r="D80" s="191" t="s">
        <v>1267</v>
      </c>
      <c r="E80" s="9">
        <f t="shared" si="2"/>
        <v>5</v>
      </c>
      <c r="F80" s="60">
        <f>IF(B80="中/北",IFERROR(SUMIFS(東北!$E$4:$E$1007,東北!$B$4:$B$1007,B80,東北!$D$4:$D$1007,D80)+SUMIFS(関東・東京!$E$4:$E$1019,関東・東京!$B$4:$B$1019,B80,関東・東京!$D$4:$D$1019,D80)+SUMIFS(九･沖!$E$4:$E$1004,九･沖!$B$4:$B$1004,B80,九･沖!$D$4:$D$1004,D80),""),"")</f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1</v>
      </c>
      <c r="AF80" s="59">
        <v>0</v>
      </c>
      <c r="AG80" s="59">
        <v>0</v>
      </c>
      <c r="AH80" s="59">
        <v>1</v>
      </c>
      <c r="AI80" s="59">
        <v>1</v>
      </c>
      <c r="AJ80" s="59">
        <v>1</v>
      </c>
      <c r="AK80" s="59">
        <v>1</v>
      </c>
      <c r="AL80" s="59">
        <v>0</v>
      </c>
      <c r="AM80" s="59">
        <v>0</v>
      </c>
      <c r="AN80" s="59">
        <v>0</v>
      </c>
      <c r="AO80" s="59">
        <v>0</v>
      </c>
      <c r="AP80" s="205">
        <v>0</v>
      </c>
    </row>
    <row r="81" spans="1:42">
      <c r="A81" s="61">
        <v>78</v>
      </c>
      <c r="B81" s="203" t="s">
        <v>1264</v>
      </c>
      <c r="C81" s="250">
        <f t="shared" si="3"/>
        <v>77</v>
      </c>
      <c r="D81" s="192" t="s">
        <v>1268</v>
      </c>
      <c r="E81" s="28">
        <f t="shared" si="2"/>
        <v>5</v>
      </c>
      <c r="F81" s="58">
        <f>IF(B81="中/北",IFERROR(SUMIFS(東北!$E$4:$E$1007,東北!$B$4:$B$1007,B81,東北!$D$4:$D$1007,D81)+SUMIFS(関東・東京!$E$4:$E$1019,関東・東京!$B$4:$B$1019,B81,関東・東京!$D$4:$D$1019,D81)+SUMIFS(九･沖!$E$4:$E$1004,九･沖!$B$4:$B$1004,B81,九･沖!$D$4:$D$1004,D81),""),"")</f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1</v>
      </c>
      <c r="N81" s="58">
        <v>3</v>
      </c>
      <c r="O81" s="58">
        <v>1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204">
        <v>0</v>
      </c>
    </row>
    <row r="82" spans="1:42">
      <c r="A82" s="61">
        <v>79</v>
      </c>
      <c r="B82" s="66" t="s">
        <v>1264</v>
      </c>
      <c r="C82" s="249">
        <f t="shared" si="3"/>
        <v>77</v>
      </c>
      <c r="D82" s="191" t="s">
        <v>1269</v>
      </c>
      <c r="E82" s="9">
        <f t="shared" si="2"/>
        <v>5</v>
      </c>
      <c r="F82" s="60">
        <f>IF(B82="中/北",IFERROR(SUMIFS(東北!$E$4:$E$1007,東北!$B$4:$B$1007,B82,東北!$D$4:$D$1007,D82)+SUMIFS(関東・東京!$E$4:$E$1019,関東・東京!$B$4:$B$1019,B82,関東・東京!$D$4:$D$1019,D82)+SUMIFS(九･沖!$E$4:$E$1004,九･沖!$B$4:$B$1004,B82,九･沖!$D$4:$D$1004,D82),""),"")</f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1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v>4</v>
      </c>
      <c r="AM82" s="59">
        <v>0</v>
      </c>
      <c r="AN82" s="59">
        <v>0</v>
      </c>
      <c r="AO82" s="59">
        <v>0</v>
      </c>
      <c r="AP82" s="205">
        <v>0</v>
      </c>
    </row>
    <row r="83" spans="1:42">
      <c r="A83" s="61">
        <v>80</v>
      </c>
      <c r="B83" s="203" t="s">
        <v>7</v>
      </c>
      <c r="C83" s="250">
        <f t="shared" si="3"/>
        <v>77</v>
      </c>
      <c r="D83" s="192" t="s">
        <v>1270</v>
      </c>
      <c r="E83" s="28">
        <f t="shared" si="2"/>
        <v>5</v>
      </c>
      <c r="F83" s="58">
        <f>IF(B83="中/北",IFERROR(SUMIFS(東北!$E$4:$E$1007,東北!$B$4:$B$1007,B83,東北!$D$4:$D$1007,D83)+SUMIFS(関東・東京!$E$4:$E$1019,関東・東京!$B$4:$B$1019,B83,関東・東京!$D$4:$D$1019,D83)+SUMIFS(九･沖!$E$4:$E$1004,九･沖!$B$4:$B$1004,B83,九･沖!$D$4:$D$1004,D83),""),"")</f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 t="s">
        <v>959</v>
      </c>
      <c r="Q83" s="58" t="s">
        <v>959</v>
      </c>
      <c r="R83" s="58" t="s">
        <v>959</v>
      </c>
      <c r="S83" s="58" t="s">
        <v>959</v>
      </c>
      <c r="T83" s="58" t="s">
        <v>959</v>
      </c>
      <c r="U83" s="58" t="s">
        <v>959</v>
      </c>
      <c r="V83" s="58" t="s">
        <v>959</v>
      </c>
      <c r="W83" s="58">
        <v>1</v>
      </c>
      <c r="X83" s="58" t="s">
        <v>959</v>
      </c>
      <c r="Y83" s="58" t="s">
        <v>959</v>
      </c>
      <c r="Z83" s="58" t="s">
        <v>959</v>
      </c>
      <c r="AA83" s="58">
        <v>0</v>
      </c>
      <c r="AB83" s="58">
        <v>0</v>
      </c>
      <c r="AC83" s="58">
        <v>1</v>
      </c>
      <c r="AD83" s="58">
        <v>0</v>
      </c>
      <c r="AE83" s="58">
        <v>0</v>
      </c>
      <c r="AF83" s="58">
        <v>1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204">
        <v>2</v>
      </c>
    </row>
    <row r="84" spans="1:42">
      <c r="A84" s="61">
        <v>81</v>
      </c>
      <c r="B84" s="66" t="s">
        <v>7</v>
      </c>
      <c r="C84" s="249">
        <f t="shared" si="3"/>
        <v>81</v>
      </c>
      <c r="D84" s="191" t="s">
        <v>1271</v>
      </c>
      <c r="E84" s="9">
        <f t="shared" si="2"/>
        <v>4</v>
      </c>
      <c r="F84" s="60">
        <f>IF(B84="中/北",IFERROR(SUMIFS(東北!$E$4:$E$1007,東北!$B$4:$B$1007,B84,東北!$D$4:$D$1007,D84)+SUMIFS(関東・東京!$E$4:$E$1019,関東・東京!$B$4:$B$1019,B84,関東・東京!$D$4:$D$1019,D84)+SUMIFS(九･沖!$E$4:$E$1004,九･沖!$B$4:$B$1004,B84,九･沖!$D$4:$D$1004,D84),""),"")</f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1</v>
      </c>
      <c r="O84" s="59">
        <v>0</v>
      </c>
      <c r="P84" s="59">
        <v>1</v>
      </c>
      <c r="Q84" s="59" t="s">
        <v>959</v>
      </c>
      <c r="R84" s="59" t="s">
        <v>959</v>
      </c>
      <c r="S84" s="59" t="s">
        <v>959</v>
      </c>
      <c r="T84" s="59" t="s">
        <v>959</v>
      </c>
      <c r="U84" s="59" t="s">
        <v>959</v>
      </c>
      <c r="V84" s="59" t="s">
        <v>959</v>
      </c>
      <c r="W84" s="59" t="s">
        <v>959</v>
      </c>
      <c r="X84" s="59" t="s">
        <v>959</v>
      </c>
      <c r="Y84" s="59" t="s">
        <v>959</v>
      </c>
      <c r="Z84" s="59" t="s">
        <v>959</v>
      </c>
      <c r="AA84" s="59">
        <v>0</v>
      </c>
      <c r="AB84" s="59">
        <v>1</v>
      </c>
      <c r="AC84" s="59">
        <v>0</v>
      </c>
      <c r="AD84" s="59">
        <v>0</v>
      </c>
      <c r="AE84" s="59">
        <v>1</v>
      </c>
      <c r="AF84" s="59">
        <v>0</v>
      </c>
      <c r="AG84" s="59">
        <v>0</v>
      </c>
      <c r="AH84" s="59">
        <v>0</v>
      </c>
      <c r="AI84" s="59">
        <v>0</v>
      </c>
      <c r="AJ84" s="59">
        <v>0</v>
      </c>
      <c r="AK84" s="59">
        <v>0</v>
      </c>
      <c r="AL84" s="59">
        <v>0</v>
      </c>
      <c r="AM84" s="59">
        <v>0</v>
      </c>
      <c r="AN84" s="59">
        <v>0</v>
      </c>
      <c r="AO84" s="59">
        <v>0</v>
      </c>
      <c r="AP84" s="205">
        <v>0</v>
      </c>
    </row>
    <row r="85" spans="1:42">
      <c r="A85" s="61">
        <v>82</v>
      </c>
      <c r="B85" s="203" t="s">
        <v>7</v>
      </c>
      <c r="C85" s="250">
        <f t="shared" si="3"/>
        <v>81</v>
      </c>
      <c r="D85" s="192" t="s">
        <v>47</v>
      </c>
      <c r="E85" s="28">
        <f t="shared" si="2"/>
        <v>4</v>
      </c>
      <c r="F85" s="58">
        <f>IF(B85="中/北",IFERROR(SUMIFS(東北!$E$4:$E$1007,東北!$B$4:$B$1007,B85,東北!$D$4:$D$1007,D85)+SUMIFS(関東・東京!$E$4:$E$1019,関東・東京!$B$4:$B$1019,B85,関東・東京!$D$4:$D$1019,D85)+SUMIFS(九･沖!$E$4:$E$1004,九･沖!$B$4:$B$1004,B85,九･沖!$D$4:$D$1004,D85),""),"")</f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58">
        <v>0</v>
      </c>
      <c r="AF85" s="58">
        <v>0</v>
      </c>
      <c r="AG85" s="58">
        <v>0</v>
      </c>
      <c r="AH85" s="58">
        <v>1</v>
      </c>
      <c r="AI85" s="58">
        <v>1</v>
      </c>
      <c r="AJ85" s="58">
        <v>1</v>
      </c>
      <c r="AK85" s="58">
        <v>1</v>
      </c>
      <c r="AL85" s="58">
        <v>0</v>
      </c>
      <c r="AM85" s="58">
        <v>0</v>
      </c>
      <c r="AN85" s="58">
        <v>0</v>
      </c>
      <c r="AO85" s="58">
        <v>0</v>
      </c>
      <c r="AP85" s="204">
        <v>0</v>
      </c>
    </row>
    <row r="86" spans="1:42">
      <c r="A86" s="61">
        <v>83</v>
      </c>
      <c r="B86" s="66" t="s">
        <v>7</v>
      </c>
      <c r="C86" s="249">
        <f t="shared" si="3"/>
        <v>81</v>
      </c>
      <c r="D86" s="191" t="s">
        <v>59</v>
      </c>
      <c r="E86" s="9">
        <f t="shared" si="2"/>
        <v>4</v>
      </c>
      <c r="F86" s="60">
        <f>IF(B86="中/北",IFERROR(SUMIFS(東北!$E$4:$E$1007,東北!$B$4:$B$1007,B86,東北!$D$4:$D$1007,D86)+SUMIFS(関東・東京!$E$4:$E$1019,関東・東京!$B$4:$B$1019,B86,関東・東京!$D$4:$D$1019,D86)+SUMIFS(九･沖!$E$4:$E$1004,九･沖!$B$4:$B$1004,B86,九･沖!$D$4:$D$1004,D86),""),"")</f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1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3</v>
      </c>
      <c r="AC86" s="59">
        <v>0</v>
      </c>
      <c r="AD86" s="59">
        <v>0</v>
      </c>
      <c r="AE86" s="59">
        <v>0</v>
      </c>
      <c r="AF86" s="59">
        <v>0</v>
      </c>
      <c r="AG86" s="59">
        <v>0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  <c r="AM86" s="59">
        <v>0</v>
      </c>
      <c r="AN86" s="59">
        <v>0</v>
      </c>
      <c r="AO86" s="59">
        <v>0</v>
      </c>
      <c r="AP86" s="205">
        <v>0</v>
      </c>
    </row>
    <row r="87" spans="1:42">
      <c r="A87" s="61">
        <v>84</v>
      </c>
      <c r="B87" s="203" t="s">
        <v>7</v>
      </c>
      <c r="C87" s="250">
        <f t="shared" si="3"/>
        <v>81</v>
      </c>
      <c r="D87" s="192" t="s">
        <v>60</v>
      </c>
      <c r="E87" s="28">
        <f t="shared" si="2"/>
        <v>4</v>
      </c>
      <c r="F87" s="58">
        <f>IF(B87="中/北",IFERROR(SUMIFS(東北!$E$4:$E$1007,東北!$B$4:$B$1007,B87,東北!$D$4:$D$1007,D87)+SUMIFS(関東・東京!$E$4:$E$1019,関東・東京!$B$4:$B$1019,B87,関東・東京!$D$4:$D$1019,D87)+SUMIFS(九･沖!$E$4:$E$1004,九･沖!$B$4:$B$1004,B87,九･沖!$D$4:$D$1004,D87),""),"")</f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8">
        <v>2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0</v>
      </c>
      <c r="AM87" s="58">
        <v>2</v>
      </c>
      <c r="AN87" s="58">
        <v>0</v>
      </c>
      <c r="AO87" s="58">
        <v>0</v>
      </c>
      <c r="AP87" s="204">
        <v>0</v>
      </c>
    </row>
    <row r="88" spans="1:42">
      <c r="A88" s="61">
        <v>85</v>
      </c>
      <c r="B88" s="66" t="s">
        <v>7</v>
      </c>
      <c r="C88" s="249">
        <f t="shared" si="3"/>
        <v>81</v>
      </c>
      <c r="D88" s="191" t="s">
        <v>1272</v>
      </c>
      <c r="E88" s="9">
        <f t="shared" si="2"/>
        <v>4</v>
      </c>
      <c r="F88" s="60">
        <f>IF(B88="中/北",IFERROR(SUMIFS(東北!$E$4:$E$1007,東北!$B$4:$B$1007,B88,東北!$D$4:$D$1007,D88)+SUMIFS(関東・東京!$E$4:$E$1019,関東・東京!$B$4:$B$1019,B88,関東・東京!$D$4:$D$1019,D88)+SUMIFS(九･沖!$E$4:$E$1004,九･沖!$B$4:$B$1004,B88,九･沖!$D$4:$D$1004,D88),""),"")</f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1</v>
      </c>
      <c r="AI88" s="59">
        <v>1</v>
      </c>
      <c r="AJ88" s="59">
        <v>1</v>
      </c>
      <c r="AK88" s="59">
        <v>1</v>
      </c>
      <c r="AL88" s="59">
        <v>0</v>
      </c>
      <c r="AM88" s="59">
        <v>0</v>
      </c>
      <c r="AN88" s="59">
        <v>0</v>
      </c>
      <c r="AO88" s="59">
        <v>0</v>
      </c>
      <c r="AP88" s="205">
        <v>0</v>
      </c>
    </row>
    <row r="89" spans="1:42">
      <c r="A89" s="61">
        <v>86</v>
      </c>
      <c r="B89" s="203" t="s">
        <v>7</v>
      </c>
      <c r="C89" s="250">
        <f t="shared" si="3"/>
        <v>81</v>
      </c>
      <c r="D89" s="192" t="s">
        <v>1273</v>
      </c>
      <c r="E89" s="28">
        <f t="shared" si="2"/>
        <v>4</v>
      </c>
      <c r="F89" s="58">
        <f>IF(B89="中/北",IFERROR(SUMIFS(東北!$E$4:$E$1007,東北!$B$4:$B$1007,B89,東北!$D$4:$D$1007,D89)+SUMIFS(関東・東京!$E$4:$E$1019,関東・東京!$B$4:$B$1019,B89,関東・東京!$D$4:$D$1019,D89)+SUMIFS(九･沖!$E$4:$E$1004,九･沖!$B$4:$B$1004,B89,九･沖!$D$4:$D$1004,D89),""),"")</f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2</v>
      </c>
      <c r="AM89" s="58">
        <v>0</v>
      </c>
      <c r="AN89" s="58">
        <v>0</v>
      </c>
      <c r="AO89" s="58">
        <v>2</v>
      </c>
      <c r="AP89" s="204">
        <v>0</v>
      </c>
    </row>
    <row r="90" spans="1:42">
      <c r="A90" s="61">
        <v>87</v>
      </c>
      <c r="B90" s="66" t="s">
        <v>7</v>
      </c>
      <c r="C90" s="249">
        <f t="shared" si="3"/>
        <v>81</v>
      </c>
      <c r="D90" s="191" t="s">
        <v>1274</v>
      </c>
      <c r="E90" s="9">
        <f t="shared" si="2"/>
        <v>4</v>
      </c>
      <c r="F90" s="60">
        <f>IF(B90="中/北",IFERROR(SUMIFS(東北!$E$4:$E$1007,東北!$B$4:$B$1007,B90,東北!$D$4:$D$1007,D90)+SUMIFS(関東・東京!$E$4:$E$1019,関東・東京!$B$4:$B$1019,B90,関東・東京!$D$4:$D$1019,D90)+SUMIFS(九･沖!$E$4:$E$1004,九･沖!$B$4:$B$1004,B90,九･沖!$D$4:$D$1004,D90),""),"")</f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0</v>
      </c>
      <c r="AE90" s="59">
        <v>0</v>
      </c>
      <c r="AF90" s="59">
        <v>1</v>
      </c>
      <c r="AG90" s="59">
        <v>0</v>
      </c>
      <c r="AH90" s="59">
        <v>0</v>
      </c>
      <c r="AI90" s="59">
        <v>1</v>
      </c>
      <c r="AJ90" s="59">
        <v>0</v>
      </c>
      <c r="AK90" s="59">
        <v>0</v>
      </c>
      <c r="AL90" s="59">
        <v>0</v>
      </c>
      <c r="AM90" s="59">
        <v>0</v>
      </c>
      <c r="AN90" s="59">
        <v>2</v>
      </c>
      <c r="AO90" s="59">
        <v>0</v>
      </c>
      <c r="AP90" s="205">
        <v>0</v>
      </c>
    </row>
    <row r="91" spans="1:42">
      <c r="A91" s="61">
        <v>88</v>
      </c>
      <c r="B91" s="203" t="s">
        <v>7</v>
      </c>
      <c r="C91" s="250">
        <f t="shared" si="3"/>
        <v>81</v>
      </c>
      <c r="D91" s="192" t="s">
        <v>1275</v>
      </c>
      <c r="E91" s="28">
        <f t="shared" si="2"/>
        <v>4</v>
      </c>
      <c r="F91" s="58">
        <f>IF(B91="中/北",IFERROR(SUMIFS(東北!$E$4:$E$1007,東北!$B$4:$B$1007,B91,東北!$D$4:$D$1007,D91)+SUMIFS(関東・東京!$E$4:$E$1019,関東・東京!$B$4:$B$1019,B91,関東・東京!$D$4:$D$1019,D91)+SUMIFS(九･沖!$E$4:$E$1004,九･沖!$B$4:$B$1004,B91,九･沖!$D$4:$D$1004,D91),""),"")</f>
        <v>4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0</v>
      </c>
      <c r="AP91" s="204">
        <v>0</v>
      </c>
    </row>
    <row r="92" spans="1:42">
      <c r="A92" s="61">
        <v>89</v>
      </c>
      <c r="B92" s="66" t="s">
        <v>7</v>
      </c>
      <c r="C92" s="249">
        <f t="shared" si="3"/>
        <v>81</v>
      </c>
      <c r="D92" s="191" t="s">
        <v>1276</v>
      </c>
      <c r="E92" s="9">
        <f t="shared" si="2"/>
        <v>4</v>
      </c>
      <c r="F92" s="60">
        <f>IF(B92="中/北",IFERROR(SUMIFS(東北!$E$4:$E$1007,東北!$B$4:$B$1007,B92,東北!$D$4:$D$1007,D92)+SUMIFS(関東・東京!$E$4:$E$1019,関東・東京!$B$4:$B$1019,B92,関東・東京!$D$4:$D$1019,D92)+SUMIFS(九･沖!$E$4:$E$1004,九･沖!$B$4:$B$1004,B92,九･沖!$D$4:$D$1004,D92),""),"")</f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 t="s">
        <v>959</v>
      </c>
      <c r="Q92" s="59" t="s">
        <v>959</v>
      </c>
      <c r="R92" s="59">
        <v>2</v>
      </c>
      <c r="S92" s="59" t="s">
        <v>959</v>
      </c>
      <c r="T92" s="59" t="s">
        <v>959</v>
      </c>
      <c r="U92" s="59" t="s">
        <v>959</v>
      </c>
      <c r="V92" s="59" t="s">
        <v>959</v>
      </c>
      <c r="W92" s="59" t="s">
        <v>959</v>
      </c>
      <c r="X92" s="59" t="s">
        <v>959</v>
      </c>
      <c r="Y92" s="59" t="s">
        <v>959</v>
      </c>
      <c r="Z92" s="59" t="s">
        <v>959</v>
      </c>
      <c r="AA92" s="59">
        <v>0</v>
      </c>
      <c r="AB92" s="59">
        <v>0</v>
      </c>
      <c r="AC92" s="59">
        <v>2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59">
        <v>0</v>
      </c>
      <c r="AO92" s="59">
        <v>0</v>
      </c>
      <c r="AP92" s="205">
        <v>0</v>
      </c>
    </row>
    <row r="93" spans="1:42">
      <c r="A93" s="61">
        <v>90</v>
      </c>
      <c r="B93" s="203" t="s">
        <v>7</v>
      </c>
      <c r="C93" s="250">
        <f t="shared" si="3"/>
        <v>81</v>
      </c>
      <c r="D93" s="192" t="s">
        <v>1277</v>
      </c>
      <c r="E93" s="28">
        <f t="shared" si="2"/>
        <v>4</v>
      </c>
      <c r="F93" s="58">
        <f>IF(B93="中/北",IFERROR(SUMIFS(東北!$E$4:$E$1007,東北!$B$4:$B$1007,B93,東北!$D$4:$D$1007,D93)+SUMIFS(関東・東京!$E$4:$E$1019,関東・東京!$B$4:$B$1019,B93,関東・東京!$D$4:$D$1019,D93)+SUMIFS(九･沖!$E$4:$E$1004,九･沖!$B$4:$B$1004,B93,九･沖!$D$4:$D$1004,D93),""),"")</f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 t="s">
        <v>959</v>
      </c>
      <c r="Q93" s="58" t="s">
        <v>959</v>
      </c>
      <c r="R93" s="58" t="s">
        <v>959</v>
      </c>
      <c r="S93" s="58" t="s">
        <v>959</v>
      </c>
      <c r="T93" s="58">
        <v>1</v>
      </c>
      <c r="U93" s="58" t="s">
        <v>959</v>
      </c>
      <c r="V93" s="58" t="s">
        <v>959</v>
      </c>
      <c r="W93" s="58" t="s">
        <v>959</v>
      </c>
      <c r="X93" s="58" t="s">
        <v>959</v>
      </c>
      <c r="Y93" s="58" t="s">
        <v>959</v>
      </c>
      <c r="Z93" s="58" t="s">
        <v>959</v>
      </c>
      <c r="AA93" s="58">
        <v>0</v>
      </c>
      <c r="AB93" s="58">
        <v>0</v>
      </c>
      <c r="AC93" s="58">
        <v>0</v>
      </c>
      <c r="AD93" s="58">
        <v>1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0</v>
      </c>
      <c r="AK93" s="58">
        <v>0</v>
      </c>
      <c r="AL93" s="58">
        <v>2</v>
      </c>
      <c r="AM93" s="58">
        <v>0</v>
      </c>
      <c r="AN93" s="58">
        <v>0</v>
      </c>
      <c r="AO93" s="58">
        <v>0</v>
      </c>
      <c r="AP93" s="204">
        <v>0</v>
      </c>
    </row>
    <row r="94" spans="1:42">
      <c r="A94" s="61">
        <v>91</v>
      </c>
      <c r="B94" s="66" t="s">
        <v>7</v>
      </c>
      <c r="C94" s="249">
        <f t="shared" si="3"/>
        <v>81</v>
      </c>
      <c r="D94" s="191" t="s">
        <v>1278</v>
      </c>
      <c r="E94" s="9">
        <f t="shared" si="2"/>
        <v>4</v>
      </c>
      <c r="F94" s="60">
        <f>IF(B94="中/北",IFERROR(SUMIFS(東北!$E$4:$E$1007,東北!$B$4:$B$1007,B94,東北!$D$4:$D$1007,D94)+SUMIFS(関東・東京!$E$4:$E$1019,関東・東京!$B$4:$B$1019,B94,関東・東京!$D$4:$D$1019,D94)+SUMIFS(九･沖!$E$4:$E$1004,九･沖!$B$4:$B$1004,B94,九･沖!$D$4:$D$1004,D94),""),"")</f>
        <v>4</v>
      </c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>
        <v>0</v>
      </c>
      <c r="AM94" s="59">
        <v>0</v>
      </c>
      <c r="AN94" s="59">
        <v>0</v>
      </c>
      <c r="AO94" s="59">
        <v>0</v>
      </c>
      <c r="AP94" s="205">
        <v>0</v>
      </c>
    </row>
    <row r="95" spans="1:42">
      <c r="A95" s="61">
        <v>92</v>
      </c>
      <c r="B95" s="203" t="s">
        <v>1264</v>
      </c>
      <c r="C95" s="250">
        <f t="shared" si="3"/>
        <v>81</v>
      </c>
      <c r="D95" s="192" t="s">
        <v>1279</v>
      </c>
      <c r="E95" s="28">
        <f t="shared" si="2"/>
        <v>4</v>
      </c>
      <c r="F95" s="58">
        <f>IF(B95="中/北",IFERROR(SUMIFS(東北!$E$4:$E$1007,東北!$B$4:$B$1007,B95,東北!$D$4:$D$1007,D95)+SUMIFS(関東・東京!$E$4:$E$1019,関東・東京!$B$4:$B$1019,B95,関東・東京!$D$4:$D$1019,D95)+SUMIFS(九･沖!$E$4:$E$1004,九･沖!$B$4:$B$1004,B95,九･沖!$D$4:$D$1004,D95),""),"")</f>
        <v>0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>
        <v>0</v>
      </c>
      <c r="AM95" s="58">
        <v>0</v>
      </c>
      <c r="AN95" s="58">
        <v>0</v>
      </c>
      <c r="AO95" s="58">
        <v>4</v>
      </c>
      <c r="AP95" s="204">
        <v>0</v>
      </c>
    </row>
    <row r="96" spans="1:42">
      <c r="A96" s="61">
        <v>93</v>
      </c>
      <c r="B96" s="66" t="s">
        <v>1264</v>
      </c>
      <c r="C96" s="249">
        <f t="shared" si="3"/>
        <v>81</v>
      </c>
      <c r="D96" s="191" t="s">
        <v>1280</v>
      </c>
      <c r="E96" s="9">
        <f t="shared" si="2"/>
        <v>4</v>
      </c>
      <c r="F96" s="60">
        <f>IF(B96="中/北",IFERROR(SUMIFS(東北!$E$4:$E$1007,東北!$B$4:$B$1007,B96,東北!$D$4:$D$1007,D96)+SUMIFS(関東・東京!$E$4:$E$1019,関東・東京!$B$4:$B$1019,B96,関東・東京!$D$4:$D$1019,D96)+SUMIFS(九･沖!$E$4:$E$1004,九･沖!$B$4:$B$1004,B96,九･沖!$D$4:$D$1004,D96),""),"")</f>
        <v>0</v>
      </c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>
        <v>0</v>
      </c>
      <c r="AM96" s="59">
        <v>0</v>
      </c>
      <c r="AN96" s="59">
        <v>4</v>
      </c>
      <c r="AO96" s="59">
        <v>0</v>
      </c>
      <c r="AP96" s="205">
        <v>0</v>
      </c>
    </row>
    <row r="97" spans="1:42">
      <c r="A97" s="61">
        <v>94</v>
      </c>
      <c r="B97" s="203" t="s">
        <v>7</v>
      </c>
      <c r="C97" s="250">
        <f t="shared" si="3"/>
        <v>81</v>
      </c>
      <c r="D97" s="192" t="s">
        <v>78</v>
      </c>
      <c r="E97" s="28">
        <f t="shared" si="2"/>
        <v>4</v>
      </c>
      <c r="F97" s="58">
        <f>IF(B97="中/北",IFERROR(SUMIFS(東北!$E$4:$E$1007,東北!$B$4:$B$1007,B97,東北!$D$4:$D$1007,D97)+SUMIFS(関東・東京!$E$4:$E$1019,関東・東京!$B$4:$B$1019,B97,関東・東京!$D$4:$D$1019,D97)+SUMIFS(九･沖!$E$4:$E$1004,九･沖!$B$4:$B$1004,B97,九･沖!$D$4:$D$1004,D97),""),"")</f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 t="s">
        <v>959</v>
      </c>
      <c r="Q97" s="58">
        <v>1</v>
      </c>
      <c r="R97" s="58" t="s">
        <v>959</v>
      </c>
      <c r="S97" s="58" t="s">
        <v>959</v>
      </c>
      <c r="T97" s="58" t="s">
        <v>959</v>
      </c>
      <c r="U97" s="58" t="s">
        <v>959</v>
      </c>
      <c r="V97" s="58" t="s">
        <v>959</v>
      </c>
      <c r="W97" s="58" t="s">
        <v>959</v>
      </c>
      <c r="X97" s="58" t="s">
        <v>959</v>
      </c>
      <c r="Y97" s="58" t="s">
        <v>959</v>
      </c>
      <c r="Z97" s="58" t="s">
        <v>959</v>
      </c>
      <c r="AA97" s="58">
        <v>0</v>
      </c>
      <c r="AB97" s="58">
        <v>1</v>
      </c>
      <c r="AC97" s="58">
        <v>0</v>
      </c>
      <c r="AD97" s="58">
        <v>0</v>
      </c>
      <c r="AE97" s="58">
        <v>0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0</v>
      </c>
      <c r="AL97" s="58">
        <v>0</v>
      </c>
      <c r="AM97" s="58">
        <v>0</v>
      </c>
      <c r="AN97" s="58">
        <v>0</v>
      </c>
      <c r="AO97" s="58">
        <v>0</v>
      </c>
      <c r="AP97" s="204">
        <v>2</v>
      </c>
    </row>
    <row r="98" spans="1:42">
      <c r="A98" s="61">
        <v>95</v>
      </c>
      <c r="B98" s="66" t="s">
        <v>7</v>
      </c>
      <c r="C98" s="249">
        <f t="shared" si="3"/>
        <v>95</v>
      </c>
      <c r="D98" s="191" t="s">
        <v>1281</v>
      </c>
      <c r="E98" s="9">
        <f t="shared" si="2"/>
        <v>3</v>
      </c>
      <c r="F98" s="60">
        <f>IF(B98="中/北",IFERROR(SUMIFS(東北!$E$4:$E$1007,東北!$B$4:$B$1007,B98,東北!$D$4:$D$1007,D98)+SUMIFS(関東・東京!$E$4:$E$1019,関東・東京!$B$4:$B$1019,B98,関東・東京!$D$4:$D$1019,D98)+SUMIFS(九･沖!$E$4:$E$1004,九･沖!$B$4:$B$1004,B98,九･沖!$D$4:$D$1004,D98),""),"")</f>
        <v>2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</v>
      </c>
      <c r="AG98" s="59">
        <v>1</v>
      </c>
      <c r="AH98" s="59">
        <v>0</v>
      </c>
      <c r="AI98" s="59">
        <v>0</v>
      </c>
      <c r="AJ98" s="59">
        <v>0</v>
      </c>
      <c r="AK98" s="59">
        <v>0</v>
      </c>
      <c r="AL98" s="59">
        <v>0</v>
      </c>
      <c r="AM98" s="59">
        <v>0</v>
      </c>
      <c r="AN98" s="59">
        <v>0</v>
      </c>
      <c r="AO98" s="59">
        <v>0</v>
      </c>
      <c r="AP98" s="205">
        <v>0</v>
      </c>
    </row>
    <row r="99" spans="1:42">
      <c r="A99" s="61">
        <v>96</v>
      </c>
      <c r="B99" s="203" t="s">
        <v>1264</v>
      </c>
      <c r="C99" s="250">
        <f t="shared" si="3"/>
        <v>95</v>
      </c>
      <c r="D99" s="192" t="s">
        <v>1282</v>
      </c>
      <c r="E99" s="28">
        <f t="shared" si="2"/>
        <v>3</v>
      </c>
      <c r="F99" s="58">
        <f>IF(B99="中/北",IFERROR(SUMIFS(東北!$E$4:$E$1007,東北!$B$4:$B$1007,B99,東北!$D$4:$D$1007,D99)+SUMIFS(関東・東京!$E$4:$E$1019,関東・東京!$B$4:$B$1019,B99,関東・東京!$D$4:$D$1019,D99)+SUMIFS(九･沖!$E$4:$E$1004,九･沖!$B$4:$B$1004,B99,九･沖!$D$4:$D$1004,D99),""),"")</f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1</v>
      </c>
      <c r="O99" s="58">
        <v>0</v>
      </c>
      <c r="P99" s="58">
        <v>1</v>
      </c>
      <c r="Q99" s="58">
        <v>1</v>
      </c>
      <c r="R99" s="58">
        <v>0</v>
      </c>
      <c r="S99" s="58" t="s">
        <v>959</v>
      </c>
      <c r="T99" s="58" t="s">
        <v>959</v>
      </c>
      <c r="U99" s="58" t="s">
        <v>959</v>
      </c>
      <c r="V99" s="58" t="s">
        <v>959</v>
      </c>
      <c r="W99" s="58" t="s">
        <v>959</v>
      </c>
      <c r="X99" s="58" t="s">
        <v>959</v>
      </c>
      <c r="Y99" s="58" t="s">
        <v>959</v>
      </c>
      <c r="Z99" s="58" t="s">
        <v>959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204">
        <v>0</v>
      </c>
    </row>
    <row r="100" spans="1:42">
      <c r="A100" s="61">
        <v>97</v>
      </c>
      <c r="B100" s="66" t="s">
        <v>1264</v>
      </c>
      <c r="C100" s="249">
        <f t="shared" si="3"/>
        <v>95</v>
      </c>
      <c r="D100" s="191" t="s">
        <v>1283</v>
      </c>
      <c r="E100" s="9">
        <f t="shared" si="2"/>
        <v>3</v>
      </c>
      <c r="F100" s="60">
        <f>IF(B100="中/北",IFERROR(SUMIFS(東北!$E$4:$E$1007,東北!$B$4:$B$1007,B100,東北!$D$4:$D$1007,D100)+SUMIFS(関東・東京!$E$4:$E$1019,関東・東京!$B$4:$B$1019,B100,関東・東京!$D$4:$D$1019,D100)+SUMIFS(九･沖!$E$4:$E$1004,九･沖!$B$4:$B$1004,B100,九･沖!$D$4:$D$1004,D100),""),"")</f>
        <v>0</v>
      </c>
      <c r="G100" s="59">
        <v>0</v>
      </c>
      <c r="H100" s="59">
        <v>0</v>
      </c>
      <c r="I100" s="59">
        <v>0</v>
      </c>
      <c r="J100" s="59">
        <v>1</v>
      </c>
      <c r="K100" s="59">
        <v>1</v>
      </c>
      <c r="L100" s="59">
        <v>0</v>
      </c>
      <c r="M100" s="59">
        <v>1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>
        <v>0</v>
      </c>
      <c r="AL100" s="59">
        <v>0</v>
      </c>
      <c r="AM100" s="59">
        <v>0</v>
      </c>
      <c r="AN100" s="59">
        <v>0</v>
      </c>
      <c r="AO100" s="59">
        <v>0</v>
      </c>
      <c r="AP100" s="205">
        <v>0</v>
      </c>
    </row>
    <row r="101" spans="1:42">
      <c r="A101" s="61">
        <v>98</v>
      </c>
      <c r="B101" s="203" t="s">
        <v>7</v>
      </c>
      <c r="C101" s="250">
        <f t="shared" si="3"/>
        <v>95</v>
      </c>
      <c r="D101" s="192" t="s">
        <v>1284</v>
      </c>
      <c r="E101" s="28">
        <f t="shared" si="2"/>
        <v>3</v>
      </c>
      <c r="F101" s="58">
        <f>IF(B101="中/北",IFERROR(SUMIFS(東北!$E$4:$E$1007,東北!$B$4:$B$1007,B101,東北!$D$4:$D$1007,D101)+SUMIFS(関東・東京!$E$4:$E$1019,関東・東京!$B$4:$B$1019,B101,関東・東京!$D$4:$D$1019,D101)+SUMIFS(九･沖!$E$4:$E$1004,九･沖!$B$4:$B$1004,B101,九･沖!$D$4:$D$1004,D101),""),"")</f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 t="s">
        <v>959</v>
      </c>
      <c r="Q101" s="58">
        <v>1</v>
      </c>
      <c r="R101" s="58" t="s">
        <v>959</v>
      </c>
      <c r="S101" s="58" t="s">
        <v>959</v>
      </c>
      <c r="T101" s="58" t="s">
        <v>959</v>
      </c>
      <c r="U101" s="58">
        <v>1</v>
      </c>
      <c r="V101" s="58" t="s">
        <v>959</v>
      </c>
      <c r="W101" s="58" t="s">
        <v>959</v>
      </c>
      <c r="X101" s="58" t="s">
        <v>959</v>
      </c>
      <c r="Y101" s="58" t="s">
        <v>959</v>
      </c>
      <c r="Z101" s="58" t="s">
        <v>959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1</v>
      </c>
      <c r="AL101" s="58">
        <v>0</v>
      </c>
      <c r="AM101" s="58">
        <v>0</v>
      </c>
      <c r="AN101" s="58">
        <v>0</v>
      </c>
      <c r="AO101" s="58">
        <v>0</v>
      </c>
      <c r="AP101" s="204">
        <v>0</v>
      </c>
    </row>
    <row r="102" spans="1:42">
      <c r="A102" s="61">
        <v>99</v>
      </c>
      <c r="B102" s="66" t="s">
        <v>7</v>
      </c>
      <c r="C102" s="249">
        <f t="shared" si="3"/>
        <v>95</v>
      </c>
      <c r="D102" s="191" t="s">
        <v>1285</v>
      </c>
      <c r="E102" s="9">
        <f t="shared" si="2"/>
        <v>3</v>
      </c>
      <c r="F102" s="60">
        <f>IF(B102="中/北",IFERROR(SUMIFS(東北!$E$4:$E$1007,東北!$B$4:$B$1007,B102,東北!$D$4:$D$1007,D102)+SUMIFS(関東・東京!$E$4:$E$1019,関東・東京!$B$4:$B$1019,B102,関東・東京!$D$4:$D$1019,D102)+SUMIFS(九･沖!$E$4:$E$1004,九･沖!$B$4:$B$1004,B102,九･沖!$D$4:$D$1004,D102),""),"")</f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 t="s">
        <v>959</v>
      </c>
      <c r="Q102" s="59" t="s">
        <v>959</v>
      </c>
      <c r="R102" s="59" t="s">
        <v>959</v>
      </c>
      <c r="S102" s="59" t="s">
        <v>959</v>
      </c>
      <c r="T102" s="59" t="s">
        <v>959</v>
      </c>
      <c r="U102" s="59" t="s">
        <v>959</v>
      </c>
      <c r="V102" s="59" t="s">
        <v>959</v>
      </c>
      <c r="W102" s="59" t="s">
        <v>959</v>
      </c>
      <c r="X102" s="59">
        <v>1</v>
      </c>
      <c r="Y102" s="59" t="s">
        <v>959</v>
      </c>
      <c r="Z102" s="59">
        <v>1</v>
      </c>
      <c r="AA102" s="59">
        <v>0</v>
      </c>
      <c r="AB102" s="59">
        <v>0</v>
      </c>
      <c r="AC102" s="59">
        <v>1</v>
      </c>
      <c r="AD102" s="59">
        <v>0</v>
      </c>
      <c r="AE102" s="59">
        <v>0</v>
      </c>
      <c r="AF102" s="59">
        <v>0</v>
      </c>
      <c r="AG102" s="59">
        <v>0</v>
      </c>
      <c r="AH102" s="59">
        <v>0</v>
      </c>
      <c r="AI102" s="59">
        <v>0</v>
      </c>
      <c r="AJ102" s="59">
        <v>0</v>
      </c>
      <c r="AK102" s="59">
        <v>0</v>
      </c>
      <c r="AL102" s="59">
        <v>0</v>
      </c>
      <c r="AM102" s="59">
        <v>0</v>
      </c>
      <c r="AN102" s="59">
        <v>0</v>
      </c>
      <c r="AO102" s="59">
        <v>0</v>
      </c>
      <c r="AP102" s="205">
        <v>0</v>
      </c>
    </row>
    <row r="103" spans="1:42">
      <c r="A103" s="61">
        <v>100</v>
      </c>
      <c r="B103" s="203" t="s">
        <v>7</v>
      </c>
      <c r="C103" s="250">
        <f t="shared" si="3"/>
        <v>95</v>
      </c>
      <c r="D103" s="192" t="s">
        <v>1286</v>
      </c>
      <c r="E103" s="28">
        <f t="shared" si="2"/>
        <v>3</v>
      </c>
      <c r="F103" s="58">
        <f>IF(B103="中/北",IFERROR(SUMIFS(東北!$E$4:$E$1007,東北!$B$4:$B$1007,B103,東北!$D$4:$D$1007,D103)+SUMIFS(関東・東京!$E$4:$E$1019,関東・東京!$B$4:$B$1019,B103,関東・東京!$D$4:$D$1019,D103)+SUMIFS(九･沖!$E$4:$E$1004,九･沖!$B$4:$B$1004,B103,九･沖!$D$4:$D$1004,D103),""),"")</f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 t="s">
        <v>959</v>
      </c>
      <c r="Q103" s="58" t="s">
        <v>959</v>
      </c>
      <c r="R103" s="58" t="s">
        <v>959</v>
      </c>
      <c r="S103" s="58" t="s">
        <v>959</v>
      </c>
      <c r="T103" s="58">
        <v>1</v>
      </c>
      <c r="U103" s="58" t="s">
        <v>959</v>
      </c>
      <c r="V103" s="58" t="s">
        <v>959</v>
      </c>
      <c r="W103" s="58" t="s">
        <v>959</v>
      </c>
      <c r="X103" s="58" t="s">
        <v>959</v>
      </c>
      <c r="Y103" s="58" t="s">
        <v>959</v>
      </c>
      <c r="Z103" s="58" t="s">
        <v>959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  <c r="AL103" s="58">
        <v>2</v>
      </c>
      <c r="AM103" s="58">
        <v>0</v>
      </c>
      <c r="AN103" s="58">
        <v>0</v>
      </c>
      <c r="AO103" s="58">
        <v>0</v>
      </c>
      <c r="AP103" s="204">
        <v>0</v>
      </c>
    </row>
    <row r="104" spans="1:42">
      <c r="A104" s="61">
        <v>101</v>
      </c>
      <c r="B104" s="66" t="s">
        <v>7</v>
      </c>
      <c r="C104" s="249">
        <f t="shared" si="3"/>
        <v>95</v>
      </c>
      <c r="D104" s="191" t="s">
        <v>1287</v>
      </c>
      <c r="E104" s="9">
        <f t="shared" si="2"/>
        <v>3</v>
      </c>
      <c r="F104" s="60">
        <f>IF(B104="中/北",IFERROR(SUMIFS(東北!$E$4:$E$1007,東北!$B$4:$B$1007,B104,東北!$D$4:$D$1007,D104)+SUMIFS(関東・東京!$E$4:$E$1019,関東・東京!$B$4:$B$1019,B104,関東・東京!$D$4:$D$1019,D104)+SUMIFS(九･沖!$E$4:$E$1004,九･沖!$B$4:$B$1004,B104,九･沖!$D$4:$D$1004,D104),""),"")</f>
        <v>0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>
        <v>0</v>
      </c>
      <c r="AB104" s="59">
        <v>0</v>
      </c>
      <c r="AC104" s="59">
        <v>0</v>
      </c>
      <c r="AD104" s="59">
        <v>0</v>
      </c>
      <c r="AE104" s="59">
        <v>0</v>
      </c>
      <c r="AF104" s="59">
        <v>0</v>
      </c>
      <c r="AG104" s="59">
        <v>0</v>
      </c>
      <c r="AH104" s="59">
        <v>0</v>
      </c>
      <c r="AI104" s="59">
        <v>0</v>
      </c>
      <c r="AJ104" s="59">
        <v>0</v>
      </c>
      <c r="AK104" s="59">
        <v>1</v>
      </c>
      <c r="AL104" s="59">
        <v>0</v>
      </c>
      <c r="AM104" s="59">
        <v>0</v>
      </c>
      <c r="AN104" s="59">
        <v>0</v>
      </c>
      <c r="AO104" s="59">
        <v>2</v>
      </c>
      <c r="AP104" s="205">
        <v>0</v>
      </c>
    </row>
    <row r="105" spans="1:42">
      <c r="A105" s="61">
        <v>102</v>
      </c>
      <c r="B105" s="203" t="s">
        <v>7</v>
      </c>
      <c r="C105" s="250">
        <f t="shared" si="3"/>
        <v>95</v>
      </c>
      <c r="D105" s="192" t="s">
        <v>1288</v>
      </c>
      <c r="E105" s="28">
        <f t="shared" si="2"/>
        <v>3</v>
      </c>
      <c r="F105" s="58">
        <f>IF(B105="中/北",IFERROR(SUMIFS(東北!$E$4:$E$1007,東北!$B$4:$B$1007,B105,東北!$D$4:$D$1007,D105)+SUMIFS(関東・東京!$E$4:$E$1019,関東・東京!$B$4:$B$1019,B105,関東・東京!$D$4:$D$1019,D105)+SUMIFS(九･沖!$E$4:$E$1004,九･沖!$B$4:$B$1004,B105,九･沖!$D$4:$D$1004,D105),""),"")</f>
        <v>0</v>
      </c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1</v>
      </c>
      <c r="AL105" s="58">
        <v>0</v>
      </c>
      <c r="AM105" s="58">
        <v>0</v>
      </c>
      <c r="AN105" s="58">
        <v>0</v>
      </c>
      <c r="AO105" s="58">
        <v>2</v>
      </c>
      <c r="AP105" s="204">
        <v>0</v>
      </c>
    </row>
    <row r="106" spans="1:42">
      <c r="A106" s="61">
        <v>103</v>
      </c>
      <c r="B106" s="66" t="s">
        <v>7</v>
      </c>
      <c r="C106" s="249">
        <f t="shared" si="3"/>
        <v>95</v>
      </c>
      <c r="D106" s="191" t="s">
        <v>1289</v>
      </c>
      <c r="E106" s="9">
        <f t="shared" si="2"/>
        <v>3</v>
      </c>
      <c r="F106" s="60">
        <f>IF(B106="中/北",IFERROR(SUMIFS(東北!$E$4:$E$1007,東北!$B$4:$B$1007,B106,東北!$D$4:$D$1007,D106)+SUMIFS(関東・東京!$E$4:$E$1019,関東・東京!$B$4:$B$1019,B106,関東・東京!$D$4:$D$1019,D106)+SUMIFS(九･沖!$E$4:$E$1004,九･沖!$B$4:$B$1004,B106,九･沖!$D$4:$D$1004,D106),""),"")</f>
        <v>0</v>
      </c>
      <c r="G106" s="59"/>
      <c r="H106" s="59"/>
      <c r="I106" s="59"/>
      <c r="J106" s="59"/>
      <c r="K106" s="59"/>
      <c r="L106" s="59"/>
      <c r="M106" s="59"/>
      <c r="N106" s="59"/>
      <c r="O106" s="59"/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1</v>
      </c>
      <c r="AD106" s="59">
        <v>0</v>
      </c>
      <c r="AE106" s="59">
        <v>0</v>
      </c>
      <c r="AF106" s="59">
        <v>0</v>
      </c>
      <c r="AG106" s="59">
        <v>0</v>
      </c>
      <c r="AH106" s="59">
        <v>0</v>
      </c>
      <c r="AI106" s="59">
        <v>0</v>
      </c>
      <c r="AJ106" s="59">
        <v>0</v>
      </c>
      <c r="AK106" s="59">
        <v>0</v>
      </c>
      <c r="AL106" s="59">
        <v>0</v>
      </c>
      <c r="AM106" s="59">
        <v>0</v>
      </c>
      <c r="AN106" s="59">
        <v>2</v>
      </c>
      <c r="AO106" s="59">
        <v>0</v>
      </c>
      <c r="AP106" s="205">
        <v>0</v>
      </c>
    </row>
    <row r="107" spans="1:42">
      <c r="A107" s="61">
        <v>104</v>
      </c>
      <c r="B107" s="203" t="s">
        <v>7</v>
      </c>
      <c r="C107" s="250">
        <f t="shared" si="3"/>
        <v>95</v>
      </c>
      <c r="D107" s="192" t="s">
        <v>1290</v>
      </c>
      <c r="E107" s="28">
        <f t="shared" si="2"/>
        <v>3</v>
      </c>
      <c r="F107" s="58">
        <f>IF(B107="中/北",IFERROR(SUMIFS(東北!$E$4:$E$1007,東北!$B$4:$B$1007,B107,東北!$D$4:$D$1007,D107)+SUMIFS(関東・東京!$E$4:$E$1019,関東・東京!$B$4:$B$1019,B107,関東・東京!$D$4:$D$1019,D107)+SUMIFS(九･沖!$E$4:$E$1004,九･沖!$B$4:$B$1004,B107,九･沖!$D$4:$D$1004,D107),""),"")</f>
        <v>0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</v>
      </c>
      <c r="AA107" s="58">
        <v>0</v>
      </c>
      <c r="AB107" s="58">
        <v>0</v>
      </c>
      <c r="AC107" s="58">
        <v>1</v>
      </c>
      <c r="AD107" s="58">
        <v>0</v>
      </c>
      <c r="AE107" s="58">
        <v>0</v>
      </c>
      <c r="AF107" s="58">
        <v>0</v>
      </c>
      <c r="AG107" s="58">
        <v>0</v>
      </c>
      <c r="AH107" s="58">
        <v>0</v>
      </c>
      <c r="AI107" s="58">
        <v>0</v>
      </c>
      <c r="AJ107" s="58">
        <v>0</v>
      </c>
      <c r="AK107" s="58">
        <v>0</v>
      </c>
      <c r="AL107" s="58">
        <v>0</v>
      </c>
      <c r="AM107" s="58">
        <v>0</v>
      </c>
      <c r="AN107" s="58">
        <v>2</v>
      </c>
      <c r="AO107" s="58">
        <v>0</v>
      </c>
      <c r="AP107" s="204">
        <v>0</v>
      </c>
    </row>
    <row r="108" spans="1:42">
      <c r="A108" s="61">
        <v>105</v>
      </c>
      <c r="B108" s="66" t="s">
        <v>7</v>
      </c>
      <c r="C108" s="249">
        <f t="shared" si="3"/>
        <v>95</v>
      </c>
      <c r="D108" s="191" t="s">
        <v>1291</v>
      </c>
      <c r="E108" s="9">
        <f t="shared" si="2"/>
        <v>3</v>
      </c>
      <c r="F108" s="60">
        <f>IF(B108="中/北",IFERROR(SUMIFS(東北!$E$4:$E$1007,東北!$B$4:$B$1007,B108,東北!$D$4:$D$1007,D108)+SUMIFS(関東・東京!$E$4:$E$1019,関東・東京!$B$4:$B$1019,B108,関東・東京!$D$4:$D$1019,D108)+SUMIFS(九･沖!$E$4:$E$1004,九･沖!$B$4:$B$1004,B108,九･沖!$D$4:$D$1004,D108),""),"")</f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 t="s">
        <v>959</v>
      </c>
      <c r="Q108" s="59" t="s">
        <v>959</v>
      </c>
      <c r="R108" s="59" t="s">
        <v>959</v>
      </c>
      <c r="S108" s="59" t="s">
        <v>959</v>
      </c>
      <c r="T108" s="59" t="s">
        <v>959</v>
      </c>
      <c r="U108" s="59" t="s">
        <v>959</v>
      </c>
      <c r="V108" s="59" t="s">
        <v>959</v>
      </c>
      <c r="W108" s="59">
        <v>1</v>
      </c>
      <c r="X108" s="59" t="s">
        <v>959</v>
      </c>
      <c r="Y108" s="59" t="s">
        <v>959</v>
      </c>
      <c r="Z108" s="59" t="s">
        <v>959</v>
      </c>
      <c r="AA108" s="59">
        <v>0</v>
      </c>
      <c r="AB108" s="59">
        <v>0</v>
      </c>
      <c r="AC108" s="59">
        <v>0</v>
      </c>
      <c r="AD108" s="59">
        <v>0</v>
      </c>
      <c r="AE108" s="59">
        <v>0</v>
      </c>
      <c r="AF108" s="59">
        <v>0</v>
      </c>
      <c r="AG108" s="59">
        <v>0</v>
      </c>
      <c r="AH108" s="59">
        <v>0</v>
      </c>
      <c r="AI108" s="59">
        <v>0</v>
      </c>
      <c r="AJ108" s="59">
        <v>0</v>
      </c>
      <c r="AK108" s="59">
        <v>0</v>
      </c>
      <c r="AL108" s="59">
        <v>0</v>
      </c>
      <c r="AM108" s="59">
        <v>0</v>
      </c>
      <c r="AN108" s="59">
        <v>0</v>
      </c>
      <c r="AO108" s="59">
        <v>0</v>
      </c>
      <c r="AP108" s="205">
        <v>2</v>
      </c>
    </row>
    <row r="109" spans="1:42">
      <c r="A109" s="61">
        <v>106</v>
      </c>
      <c r="B109" s="203" t="s">
        <v>7</v>
      </c>
      <c r="C109" s="250">
        <f t="shared" si="3"/>
        <v>95</v>
      </c>
      <c r="D109" s="192" t="s">
        <v>1292</v>
      </c>
      <c r="E109" s="28">
        <f t="shared" si="2"/>
        <v>3</v>
      </c>
      <c r="F109" s="58">
        <f>IF(B109="中/北",IFERROR(SUMIFS(東北!$E$4:$E$1007,東北!$B$4:$B$1007,B109,東北!$D$4:$D$1007,D109)+SUMIFS(関東・東京!$E$4:$E$1019,関東・東京!$B$4:$B$1019,B109,関東・東京!$D$4:$D$1019,D109)+SUMIFS(九･沖!$E$4:$E$1004,九･沖!$B$4:$B$1004,B109,九･沖!$D$4:$D$1004,D109),""),"")</f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 t="s">
        <v>959</v>
      </c>
      <c r="Q109" s="58" t="s">
        <v>959</v>
      </c>
      <c r="R109" s="58" t="s">
        <v>959</v>
      </c>
      <c r="S109" s="58">
        <v>1</v>
      </c>
      <c r="T109" s="58" t="s">
        <v>959</v>
      </c>
      <c r="U109" s="58" t="s">
        <v>959</v>
      </c>
      <c r="V109" s="58" t="s">
        <v>959</v>
      </c>
      <c r="W109" s="58" t="s">
        <v>959</v>
      </c>
      <c r="X109" s="58" t="s">
        <v>959</v>
      </c>
      <c r="Y109" s="58" t="s">
        <v>959</v>
      </c>
      <c r="Z109" s="58" t="s">
        <v>959</v>
      </c>
      <c r="AA109" s="58">
        <v>0</v>
      </c>
      <c r="AB109" s="58">
        <v>0</v>
      </c>
      <c r="AC109" s="58">
        <v>0</v>
      </c>
      <c r="AD109" s="58">
        <v>0</v>
      </c>
      <c r="AE109" s="58">
        <v>0</v>
      </c>
      <c r="AF109" s="58">
        <v>0</v>
      </c>
      <c r="AG109" s="58">
        <v>0</v>
      </c>
      <c r="AH109" s="58">
        <v>0</v>
      </c>
      <c r="AI109" s="58">
        <v>0</v>
      </c>
      <c r="AJ109" s="58">
        <v>0</v>
      </c>
      <c r="AK109" s="58">
        <v>0</v>
      </c>
      <c r="AL109" s="58">
        <v>0</v>
      </c>
      <c r="AM109" s="58">
        <v>0</v>
      </c>
      <c r="AN109" s="58">
        <v>0</v>
      </c>
      <c r="AO109" s="58">
        <v>0</v>
      </c>
      <c r="AP109" s="204">
        <v>2</v>
      </c>
    </row>
    <row r="110" spans="1:42">
      <c r="A110" s="61">
        <v>107</v>
      </c>
      <c r="B110" s="66" t="s">
        <v>7</v>
      </c>
      <c r="C110" s="249" t="s">
        <v>1918</v>
      </c>
      <c r="D110" s="191" t="s">
        <v>1293</v>
      </c>
      <c r="E110" s="9">
        <f t="shared" si="2"/>
        <v>2</v>
      </c>
      <c r="F110" s="60">
        <f>IF(B110="中/北",IFERROR(SUMIFS(東北!$E$4:$E$1007,東北!$B$4:$B$1007,B110,東北!$D$4:$D$1007,D110)+SUMIFS(関東・東京!$E$4:$E$1019,関東・東京!$B$4:$B$1019,B110,関東・東京!$D$4:$D$1019,D110)+SUMIFS(九･沖!$E$4:$E$1004,九･沖!$B$4:$B$1004,B110,九･沖!$D$4:$D$1004,D110),""),"")</f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2</v>
      </c>
      <c r="AD110" s="59">
        <v>0</v>
      </c>
      <c r="AE110" s="59">
        <v>0</v>
      </c>
      <c r="AF110" s="59">
        <v>0</v>
      </c>
      <c r="AG110" s="59">
        <v>0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0</v>
      </c>
      <c r="AN110" s="59">
        <v>0</v>
      </c>
      <c r="AO110" s="59">
        <v>0</v>
      </c>
      <c r="AP110" s="205">
        <v>0</v>
      </c>
    </row>
    <row r="111" spans="1:42">
      <c r="A111" s="61">
        <v>108</v>
      </c>
      <c r="B111" s="203" t="s">
        <v>7</v>
      </c>
      <c r="C111" s="250" t="s">
        <v>1918</v>
      </c>
      <c r="D111" s="192" t="s">
        <v>1294</v>
      </c>
      <c r="E111" s="28">
        <f t="shared" si="2"/>
        <v>2</v>
      </c>
      <c r="F111" s="58">
        <f>IF(B111="中/北",IFERROR(SUMIFS(東北!$E$4:$E$1007,東北!$B$4:$B$1007,B111,東北!$D$4:$D$1007,D111)+SUMIFS(関東・東京!$E$4:$E$1019,関東・東京!$B$4:$B$1019,B111,関東・東京!$D$4:$D$1019,D111)+SUMIFS(九･沖!$E$4:$E$1004,九･沖!$B$4:$B$1004,B111,九･沖!$D$4:$D$1004,D111),""),"")</f>
        <v>2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>
        <v>0</v>
      </c>
      <c r="S111" s="58">
        <v>0</v>
      </c>
      <c r="T111" s="58">
        <v>0</v>
      </c>
      <c r="U111" s="58">
        <v>0</v>
      </c>
      <c r="V111" s="58">
        <v>0</v>
      </c>
      <c r="W111" s="58">
        <v>0</v>
      </c>
      <c r="X111" s="58">
        <v>0</v>
      </c>
      <c r="Y111" s="58">
        <v>0</v>
      </c>
      <c r="Z111" s="58">
        <v>0</v>
      </c>
      <c r="AA111" s="58">
        <v>0</v>
      </c>
      <c r="AB111" s="58">
        <v>0</v>
      </c>
      <c r="AC111" s="58">
        <v>0</v>
      </c>
      <c r="AD111" s="58">
        <v>0</v>
      </c>
      <c r="AE111" s="58">
        <v>0</v>
      </c>
      <c r="AF111" s="58">
        <v>0</v>
      </c>
      <c r="AG111" s="58">
        <v>0</v>
      </c>
      <c r="AH111" s="58">
        <v>0</v>
      </c>
      <c r="AI111" s="58">
        <v>0</v>
      </c>
      <c r="AJ111" s="58">
        <v>0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204">
        <v>0</v>
      </c>
    </row>
    <row r="112" spans="1:42">
      <c r="A112" s="61">
        <v>109</v>
      </c>
      <c r="B112" s="66" t="s">
        <v>7</v>
      </c>
      <c r="C112" s="249" t="s">
        <v>1918</v>
      </c>
      <c r="D112" s="191" t="s">
        <v>1295</v>
      </c>
      <c r="E112" s="9">
        <f t="shared" si="2"/>
        <v>2</v>
      </c>
      <c r="F112" s="60">
        <f>IF(B112="中/北",IFERROR(SUMIFS(東北!$E$4:$E$1007,東北!$B$4:$B$1007,B112,東北!$D$4:$D$1007,D112)+SUMIFS(関東・東京!$E$4:$E$1019,関東・東京!$B$4:$B$1019,B112,関東・東京!$D$4:$D$1019,D112)+SUMIFS(九･沖!$E$4:$E$1004,九･沖!$B$4:$B$1004,B112,九･沖!$D$4:$D$1004,D112),""),"")</f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0</v>
      </c>
      <c r="AF112" s="59">
        <v>0</v>
      </c>
      <c r="AG112" s="59">
        <v>0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2</v>
      </c>
      <c r="AO112" s="59">
        <v>0</v>
      </c>
      <c r="AP112" s="205">
        <v>0</v>
      </c>
    </row>
    <row r="113" spans="1:42">
      <c r="A113" s="61">
        <v>110</v>
      </c>
      <c r="B113" s="203" t="s">
        <v>7</v>
      </c>
      <c r="C113" s="250" t="s">
        <v>1918</v>
      </c>
      <c r="D113" s="192" t="s">
        <v>1296</v>
      </c>
      <c r="E113" s="28">
        <f t="shared" si="2"/>
        <v>2</v>
      </c>
      <c r="F113" s="58">
        <f>IF(B113="中/北",IFERROR(SUMIFS(東北!$E$4:$E$1007,東北!$B$4:$B$1007,B113,東北!$D$4:$D$1007,D113)+SUMIFS(関東・東京!$E$4:$E$1019,関東・東京!$B$4:$B$1019,B113,関東・東京!$D$4:$D$1019,D113)+SUMIFS(九･沖!$E$4:$E$1004,九･沖!$B$4:$B$1004,B113,九･沖!$D$4:$D$1004,D113),""),"")</f>
        <v>2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0</v>
      </c>
      <c r="X113" s="58">
        <v>0</v>
      </c>
      <c r="Y113" s="58">
        <v>0</v>
      </c>
      <c r="Z113" s="58">
        <v>0</v>
      </c>
      <c r="AA113" s="58">
        <v>0</v>
      </c>
      <c r="AB113" s="58">
        <v>0</v>
      </c>
      <c r="AC113" s="58">
        <v>0</v>
      </c>
      <c r="AD113" s="58">
        <v>0</v>
      </c>
      <c r="AE113" s="58">
        <v>0</v>
      </c>
      <c r="AF113" s="58">
        <v>0</v>
      </c>
      <c r="AG113" s="58">
        <v>0</v>
      </c>
      <c r="AH113" s="58">
        <v>0</v>
      </c>
      <c r="AI113" s="58">
        <v>0</v>
      </c>
      <c r="AJ113" s="58">
        <v>0</v>
      </c>
      <c r="AK113" s="58">
        <v>0</v>
      </c>
      <c r="AL113" s="58">
        <v>0</v>
      </c>
      <c r="AM113" s="58">
        <v>0</v>
      </c>
      <c r="AN113" s="58">
        <v>0</v>
      </c>
      <c r="AO113" s="58">
        <v>0</v>
      </c>
      <c r="AP113" s="204">
        <v>0</v>
      </c>
    </row>
    <row r="114" spans="1:42">
      <c r="A114" s="61">
        <v>111</v>
      </c>
      <c r="B114" s="66" t="s">
        <v>1264</v>
      </c>
      <c r="C114" s="249" t="s">
        <v>1918</v>
      </c>
      <c r="D114" s="191" t="s">
        <v>1297</v>
      </c>
      <c r="E114" s="9">
        <f t="shared" si="2"/>
        <v>2</v>
      </c>
      <c r="F114" s="60">
        <f>IF(B114="中/北",IFERROR(SUMIFS(東北!$E$4:$E$1007,東北!$B$4:$B$1007,B114,東北!$D$4:$D$1007,D114)+SUMIFS(関東・東京!$E$4:$E$1019,関東・東京!$B$4:$B$1019,B114,関東・東京!$D$4:$D$1019,D114)+SUMIFS(九･沖!$E$4:$E$1004,九･沖!$B$4:$B$1004,B114,九･沖!$D$4:$D$1004,D114),""),"")</f>
        <v>0</v>
      </c>
      <c r="G114" s="59">
        <v>0</v>
      </c>
      <c r="H114" s="59">
        <v>0</v>
      </c>
      <c r="I114" s="59">
        <v>0</v>
      </c>
      <c r="J114" s="59">
        <v>1</v>
      </c>
      <c r="K114" s="59">
        <v>1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0</v>
      </c>
      <c r="AF114" s="59">
        <v>0</v>
      </c>
      <c r="AG114" s="59">
        <v>0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0</v>
      </c>
      <c r="AN114" s="59">
        <v>0</v>
      </c>
      <c r="AO114" s="59">
        <v>0</v>
      </c>
      <c r="AP114" s="205">
        <v>0</v>
      </c>
    </row>
    <row r="115" spans="1:42">
      <c r="A115" s="61">
        <v>112</v>
      </c>
      <c r="B115" s="203" t="s">
        <v>1264</v>
      </c>
      <c r="C115" s="250" t="s">
        <v>1918</v>
      </c>
      <c r="D115" s="192" t="s">
        <v>1298</v>
      </c>
      <c r="E115" s="28">
        <f t="shared" si="2"/>
        <v>2</v>
      </c>
      <c r="F115" s="58">
        <f>IF(B115="中/北",IFERROR(SUMIFS(東北!$E$4:$E$1007,東北!$B$4:$B$1007,B115,東北!$D$4:$D$1007,D115)+SUMIFS(関東・東京!$E$4:$E$1019,関東・東京!$B$4:$B$1019,B115,関東・東京!$D$4:$D$1019,D115)+SUMIFS(九･沖!$E$4:$E$1004,九･沖!$B$4:$B$1004,B115,九･沖!$D$4:$D$1004,D115),""),"")</f>
        <v>0</v>
      </c>
      <c r="G115" s="58">
        <v>0</v>
      </c>
      <c r="H115" s="58">
        <v>0</v>
      </c>
      <c r="I115" s="58">
        <v>1</v>
      </c>
      <c r="J115" s="58">
        <v>0</v>
      </c>
      <c r="K115" s="58">
        <v>0</v>
      </c>
      <c r="L115" s="58">
        <v>1</v>
      </c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>
        <v>0</v>
      </c>
      <c r="W115" s="58">
        <v>0</v>
      </c>
      <c r="X115" s="58">
        <v>0</v>
      </c>
      <c r="Y115" s="58">
        <v>0</v>
      </c>
      <c r="Z115" s="58">
        <v>0</v>
      </c>
      <c r="AA115" s="58">
        <v>0</v>
      </c>
      <c r="AB115" s="58">
        <v>0</v>
      </c>
      <c r="AC115" s="58">
        <v>0</v>
      </c>
      <c r="AD115" s="58">
        <v>0</v>
      </c>
      <c r="AE115" s="58">
        <v>0</v>
      </c>
      <c r="AF115" s="58">
        <v>0</v>
      </c>
      <c r="AG115" s="58">
        <v>0</v>
      </c>
      <c r="AH115" s="58">
        <v>0</v>
      </c>
      <c r="AI115" s="58">
        <v>0</v>
      </c>
      <c r="AJ115" s="58">
        <v>0</v>
      </c>
      <c r="AK115" s="58">
        <v>0</v>
      </c>
      <c r="AL115" s="58">
        <v>0</v>
      </c>
      <c r="AM115" s="58">
        <v>0</v>
      </c>
      <c r="AN115" s="58">
        <v>0</v>
      </c>
      <c r="AO115" s="58">
        <v>0</v>
      </c>
      <c r="AP115" s="204">
        <v>0</v>
      </c>
    </row>
    <row r="116" spans="1:42">
      <c r="A116" s="61">
        <v>113</v>
      </c>
      <c r="B116" s="66" t="s">
        <v>7</v>
      </c>
      <c r="C116" s="249" t="s">
        <v>1918</v>
      </c>
      <c r="D116" s="191" t="s">
        <v>1299</v>
      </c>
      <c r="E116" s="9">
        <f t="shared" si="2"/>
        <v>2</v>
      </c>
      <c r="F116" s="60">
        <f>IF(B116="中/北",IFERROR(SUMIFS(東北!$E$4:$E$1007,東北!$B$4:$B$1007,B116,東北!$D$4:$D$1007,D116)+SUMIFS(関東・東京!$E$4:$E$1019,関東・東京!$B$4:$B$1019,B116,関東・東京!$D$4:$D$1019,D116)+SUMIFS(九･沖!$E$4:$E$1004,九･沖!$B$4:$B$1004,B116,九･沖!$D$4:$D$1004,D116),""),"")</f>
        <v>2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>
        <v>0</v>
      </c>
      <c r="AM116" s="59">
        <v>0</v>
      </c>
      <c r="AN116" s="59">
        <v>0</v>
      </c>
      <c r="AO116" s="59">
        <v>0</v>
      </c>
      <c r="AP116" s="205">
        <v>0</v>
      </c>
    </row>
    <row r="117" spans="1:42">
      <c r="A117" s="61">
        <v>114</v>
      </c>
      <c r="B117" s="203" t="s">
        <v>7</v>
      </c>
      <c r="C117" s="250" t="s">
        <v>1918</v>
      </c>
      <c r="D117" s="192" t="s">
        <v>1300</v>
      </c>
      <c r="E117" s="28">
        <f t="shared" si="2"/>
        <v>2</v>
      </c>
      <c r="F117" s="58">
        <f>IF(B117="中/北",IFERROR(SUMIFS(東北!$E$4:$E$1007,東北!$B$4:$B$1007,B117,東北!$D$4:$D$1007,D117)+SUMIFS(関東・東京!$E$4:$E$1019,関東・東京!$B$4:$B$1019,B117,関東・東京!$D$4:$D$1019,D117)+SUMIFS(九･沖!$E$4:$E$1004,九･沖!$B$4:$B$1004,B117,九･沖!$D$4:$D$1004,D117),""),"")</f>
        <v>2</v>
      </c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>
        <v>0</v>
      </c>
      <c r="AM117" s="58">
        <v>0</v>
      </c>
      <c r="AN117" s="58">
        <v>0</v>
      </c>
      <c r="AO117" s="58">
        <v>0</v>
      </c>
      <c r="AP117" s="204">
        <v>0</v>
      </c>
    </row>
    <row r="118" spans="1:42">
      <c r="A118" s="61">
        <v>115</v>
      </c>
      <c r="B118" s="66" t="s">
        <v>7</v>
      </c>
      <c r="C118" s="249" t="s">
        <v>1918</v>
      </c>
      <c r="D118" s="191" t="s">
        <v>1301</v>
      </c>
      <c r="E118" s="9">
        <f t="shared" si="2"/>
        <v>2</v>
      </c>
      <c r="F118" s="60">
        <f>IF(B118="中/北",IFERROR(SUMIFS(東北!$E$4:$E$1007,東北!$B$4:$B$1007,B118,東北!$D$4:$D$1007,D118)+SUMIFS(関東・東京!$E$4:$E$1019,関東・東京!$B$4:$B$1019,B118,関東・東京!$D$4:$D$1019,D118)+SUMIFS(九･沖!$E$4:$E$1004,九･沖!$B$4:$B$1004,B118,九･沖!$D$4:$D$1004,D118),""),"")</f>
        <v>2</v>
      </c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>
        <v>0</v>
      </c>
      <c r="AM118" s="59">
        <v>0</v>
      </c>
      <c r="AN118" s="59">
        <v>0</v>
      </c>
      <c r="AO118" s="59">
        <v>0</v>
      </c>
      <c r="AP118" s="205">
        <v>0</v>
      </c>
    </row>
    <row r="119" spans="1:42">
      <c r="A119" s="61">
        <v>116</v>
      </c>
      <c r="B119" s="203" t="s">
        <v>7</v>
      </c>
      <c r="C119" s="250" t="s">
        <v>1918</v>
      </c>
      <c r="D119" s="192" t="s">
        <v>1302</v>
      </c>
      <c r="E119" s="28">
        <f t="shared" si="2"/>
        <v>2</v>
      </c>
      <c r="F119" s="58">
        <f>IF(B119="中/北",IFERROR(SUMIFS(東北!$E$4:$E$1007,東北!$B$4:$B$1007,B119,東北!$D$4:$D$1007,D119)+SUMIFS(関東・東京!$E$4:$E$1019,関東・東京!$B$4:$B$1019,B119,関東・東京!$D$4:$D$1019,D119)+SUMIFS(九･沖!$E$4:$E$1004,九･沖!$B$4:$B$1004,B119,九･沖!$D$4:$D$1004,D119),""),"")</f>
        <v>2</v>
      </c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>
        <v>0</v>
      </c>
      <c r="AM119" s="58">
        <v>0</v>
      </c>
      <c r="AN119" s="58">
        <v>0</v>
      </c>
      <c r="AO119" s="58">
        <v>0</v>
      </c>
      <c r="AP119" s="204">
        <v>0</v>
      </c>
    </row>
    <row r="120" spans="1:42">
      <c r="A120" s="61">
        <v>117</v>
      </c>
      <c r="B120" s="66" t="s">
        <v>7</v>
      </c>
      <c r="C120" s="249" t="s">
        <v>1918</v>
      </c>
      <c r="D120" s="191" t="s">
        <v>1303</v>
      </c>
      <c r="E120" s="9">
        <f t="shared" si="2"/>
        <v>2</v>
      </c>
      <c r="F120" s="60">
        <f>IF(B120="中/北",IFERROR(SUMIFS(東北!$E$4:$E$1007,東北!$B$4:$B$1007,B120,東北!$D$4:$D$1007,D120)+SUMIFS(関東・東京!$E$4:$E$1019,関東・東京!$B$4:$B$1019,B120,関東・東京!$D$4:$D$1019,D120)+SUMIFS(九･沖!$E$4:$E$1004,九･沖!$B$4:$B$1004,B120,九･沖!$D$4:$D$1004,D120),""),"")</f>
        <v>2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>
        <v>0</v>
      </c>
      <c r="AM120" s="59">
        <v>0</v>
      </c>
      <c r="AN120" s="59">
        <v>0</v>
      </c>
      <c r="AO120" s="59">
        <v>0</v>
      </c>
      <c r="AP120" s="205">
        <v>0</v>
      </c>
    </row>
    <row r="121" spans="1:42">
      <c r="A121" s="61">
        <v>118</v>
      </c>
      <c r="B121" s="203" t="s">
        <v>7</v>
      </c>
      <c r="C121" s="250" t="s">
        <v>1918</v>
      </c>
      <c r="D121" s="192" t="s">
        <v>1304</v>
      </c>
      <c r="E121" s="28">
        <f t="shared" si="2"/>
        <v>2</v>
      </c>
      <c r="F121" s="58">
        <f>IF(B121="中/北",IFERROR(SUMIFS(東北!$E$4:$E$1007,東北!$B$4:$B$1007,B121,東北!$D$4:$D$1007,D121)+SUMIFS(関東・東京!$E$4:$E$1019,関東・東京!$B$4:$B$1019,B121,関東・東京!$D$4:$D$1019,D121)+SUMIFS(九･沖!$E$4:$E$1004,九･沖!$B$4:$B$1004,B121,九･沖!$D$4:$D$1004,D121),""),"")</f>
        <v>0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>
        <v>0</v>
      </c>
      <c r="AM121" s="58">
        <v>2</v>
      </c>
      <c r="AN121" s="58">
        <v>0</v>
      </c>
      <c r="AO121" s="58">
        <v>0</v>
      </c>
      <c r="AP121" s="204">
        <v>0</v>
      </c>
    </row>
    <row r="122" spans="1:42">
      <c r="A122" s="61">
        <v>119</v>
      </c>
      <c r="B122" s="66" t="s">
        <v>1264</v>
      </c>
      <c r="C122" s="249" t="s">
        <v>1918</v>
      </c>
      <c r="D122" s="191" t="s">
        <v>1305</v>
      </c>
      <c r="E122" s="9">
        <f t="shared" si="2"/>
        <v>2</v>
      </c>
      <c r="F122" s="60">
        <f>IF(B122="中/北",IFERROR(SUMIFS(東北!$E$4:$E$1007,東北!$B$4:$B$1007,B122,東北!$D$4:$D$1007,D122)+SUMIFS(関東・東京!$E$4:$E$1019,関東・東京!$B$4:$B$1019,B122,関東・東京!$D$4:$D$1019,D122)+SUMIFS(九･沖!$E$4:$E$1004,九･沖!$B$4:$B$1004,B122,九･沖!$D$4:$D$1004,D122),""),"")</f>
        <v>0</v>
      </c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>
        <v>0</v>
      </c>
      <c r="AM122" s="59">
        <v>0</v>
      </c>
      <c r="AN122" s="59">
        <v>0</v>
      </c>
      <c r="AO122" s="59">
        <v>2</v>
      </c>
      <c r="AP122" s="205">
        <v>0</v>
      </c>
    </row>
    <row r="123" spans="1:42">
      <c r="A123" s="61">
        <v>120</v>
      </c>
      <c r="B123" s="203" t="s">
        <v>1264</v>
      </c>
      <c r="C123" s="250" t="s">
        <v>1918</v>
      </c>
      <c r="D123" s="192" t="s">
        <v>1306</v>
      </c>
      <c r="E123" s="28">
        <f t="shared" si="2"/>
        <v>2</v>
      </c>
      <c r="F123" s="58">
        <f>IF(B123="中/北",IFERROR(SUMIFS(東北!$E$4:$E$1007,東北!$B$4:$B$1007,B123,東北!$D$4:$D$1007,D123)+SUMIFS(関東・東京!$E$4:$E$1019,関東・東京!$B$4:$B$1019,B123,関東・東京!$D$4:$D$1019,D123)+SUMIFS(九･沖!$E$4:$E$1004,九･沖!$B$4:$B$1004,B123,九･沖!$D$4:$D$1004,D123),""),"")</f>
        <v>0</v>
      </c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>
        <v>0</v>
      </c>
      <c r="AM123" s="58">
        <v>0</v>
      </c>
      <c r="AN123" s="58">
        <v>0</v>
      </c>
      <c r="AO123" s="58">
        <v>2</v>
      </c>
      <c r="AP123" s="204">
        <v>0</v>
      </c>
    </row>
    <row r="124" spans="1:42">
      <c r="A124" s="61">
        <v>121</v>
      </c>
      <c r="B124" s="66" t="s">
        <v>1264</v>
      </c>
      <c r="C124" s="249" t="s">
        <v>1918</v>
      </c>
      <c r="D124" s="191" t="s">
        <v>1307</v>
      </c>
      <c r="E124" s="9">
        <f t="shared" si="2"/>
        <v>2</v>
      </c>
      <c r="F124" s="60">
        <f>IF(B124="中/北",IFERROR(SUMIFS(東北!$E$4:$E$1007,東北!$B$4:$B$1007,B124,東北!$D$4:$D$1007,D124)+SUMIFS(関東・東京!$E$4:$E$1019,関東・東京!$B$4:$B$1019,B124,関東・東京!$D$4:$D$1019,D124)+SUMIFS(九･沖!$E$4:$E$1004,九･沖!$B$4:$B$1004,B124,九･沖!$D$4:$D$1004,D124),""),"")</f>
        <v>0</v>
      </c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>
        <v>0</v>
      </c>
      <c r="AM124" s="59">
        <v>0</v>
      </c>
      <c r="AN124" s="59">
        <v>2</v>
      </c>
      <c r="AO124" s="59">
        <v>0</v>
      </c>
      <c r="AP124" s="205">
        <v>0</v>
      </c>
    </row>
    <row r="125" spans="1:42">
      <c r="A125" s="61">
        <v>122</v>
      </c>
      <c r="B125" s="203" t="s">
        <v>1264</v>
      </c>
      <c r="C125" s="250" t="s">
        <v>1918</v>
      </c>
      <c r="D125" s="192" t="s">
        <v>1308</v>
      </c>
      <c r="E125" s="28">
        <f t="shared" si="2"/>
        <v>2</v>
      </c>
      <c r="F125" s="58">
        <f>IF(B125="中/北",IFERROR(SUMIFS(東北!$E$4:$E$1007,東北!$B$4:$B$1007,B125,東北!$D$4:$D$1007,D125)+SUMIFS(関東・東京!$E$4:$E$1019,関東・東京!$B$4:$B$1019,B125,関東・東京!$D$4:$D$1019,D125)+SUMIFS(九･沖!$E$4:$E$1004,九･沖!$B$4:$B$1004,B125,九･沖!$D$4:$D$1004,D125),""),"")</f>
        <v>0</v>
      </c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>
        <v>0</v>
      </c>
      <c r="AM125" s="58">
        <v>0</v>
      </c>
      <c r="AN125" s="58">
        <v>2</v>
      </c>
      <c r="AO125" s="58">
        <v>0</v>
      </c>
      <c r="AP125" s="204">
        <v>0</v>
      </c>
    </row>
    <row r="126" spans="1:42">
      <c r="A126" s="61">
        <v>123</v>
      </c>
      <c r="B126" s="66" t="s">
        <v>1264</v>
      </c>
      <c r="C126" s="249" t="s">
        <v>1918</v>
      </c>
      <c r="D126" s="191" t="s">
        <v>1309</v>
      </c>
      <c r="E126" s="9">
        <f t="shared" si="2"/>
        <v>2</v>
      </c>
      <c r="F126" s="60">
        <f>IF(B126="中/北",IFERROR(SUMIFS(東北!$E$4:$E$1007,東北!$B$4:$B$1007,B126,東北!$D$4:$D$1007,D126)+SUMIFS(関東・東京!$E$4:$E$1019,関東・東京!$B$4:$B$1019,B126,関東・東京!$D$4:$D$1019,D126)+SUMIFS(九･沖!$E$4:$E$1004,九･沖!$B$4:$B$1004,B126,九･沖!$D$4:$D$1004,D126),""),"")</f>
        <v>0</v>
      </c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>
        <v>0</v>
      </c>
      <c r="AM126" s="59">
        <v>0</v>
      </c>
      <c r="AN126" s="59">
        <v>2</v>
      </c>
      <c r="AO126" s="59">
        <v>0</v>
      </c>
      <c r="AP126" s="205">
        <v>0</v>
      </c>
    </row>
    <row r="127" spans="1:42">
      <c r="A127" s="61">
        <v>124</v>
      </c>
      <c r="B127" s="203" t="s">
        <v>1264</v>
      </c>
      <c r="C127" s="250" t="s">
        <v>1918</v>
      </c>
      <c r="D127" s="192" t="s">
        <v>1310</v>
      </c>
      <c r="E127" s="28">
        <f t="shared" si="2"/>
        <v>2</v>
      </c>
      <c r="F127" s="58">
        <f>IF(B127="中/北",IFERROR(SUMIFS(東北!$E$4:$E$1007,東北!$B$4:$B$1007,B127,東北!$D$4:$D$1007,D127)+SUMIFS(関東・東京!$E$4:$E$1019,関東・東京!$B$4:$B$1019,B127,関東・東京!$D$4:$D$1019,D127)+SUMIFS(九･沖!$E$4:$E$1004,九･沖!$B$4:$B$1004,B127,九･沖!$D$4:$D$1004,D127),""),"")</f>
        <v>0</v>
      </c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>
        <v>2</v>
      </c>
      <c r="AM127" s="58">
        <v>0</v>
      </c>
      <c r="AN127" s="58">
        <v>0</v>
      </c>
      <c r="AO127" s="58">
        <v>0</v>
      </c>
      <c r="AP127" s="204">
        <v>0</v>
      </c>
    </row>
    <row r="128" spans="1:42">
      <c r="A128" s="61">
        <v>125</v>
      </c>
      <c r="B128" s="66" t="s">
        <v>1264</v>
      </c>
      <c r="C128" s="249" t="s">
        <v>1918</v>
      </c>
      <c r="D128" s="191" t="s">
        <v>1311</v>
      </c>
      <c r="E128" s="9">
        <f t="shared" si="2"/>
        <v>2</v>
      </c>
      <c r="F128" s="60">
        <f>IF(B128="中/北",IFERROR(SUMIFS(東北!$E$4:$E$1007,東北!$B$4:$B$1007,B128,東北!$D$4:$D$1007,D128)+SUMIFS(関東・東京!$E$4:$E$1019,関東・東京!$B$4:$B$1019,B128,関東・東京!$D$4:$D$1019,D128)+SUMIFS(九･沖!$E$4:$E$1004,九･沖!$B$4:$B$1004,B128,九･沖!$D$4:$D$1004,D128),""),"")</f>
        <v>0</v>
      </c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>
        <v>0</v>
      </c>
      <c r="AM128" s="59">
        <v>0</v>
      </c>
      <c r="AN128" s="59">
        <v>2</v>
      </c>
      <c r="AO128" s="59">
        <v>0</v>
      </c>
      <c r="AP128" s="205">
        <v>0</v>
      </c>
    </row>
    <row r="129" spans="1:42">
      <c r="A129" s="61">
        <v>126</v>
      </c>
      <c r="B129" s="203" t="s">
        <v>1264</v>
      </c>
      <c r="C129" s="250" t="s">
        <v>1918</v>
      </c>
      <c r="D129" s="192" t="s">
        <v>1312</v>
      </c>
      <c r="E129" s="28">
        <f t="shared" si="2"/>
        <v>2</v>
      </c>
      <c r="F129" s="58">
        <f>IF(B129="中/北",IFERROR(SUMIFS(東北!$E$4:$E$1007,東北!$B$4:$B$1007,B129,東北!$D$4:$D$1007,D129)+SUMIFS(関東・東京!$E$4:$E$1019,関東・東京!$B$4:$B$1019,B129,関東・東京!$D$4:$D$1019,D129)+SUMIFS(九･沖!$E$4:$E$1004,九･沖!$B$4:$B$1004,B129,九･沖!$D$4:$D$1004,D129),""),"")</f>
        <v>0</v>
      </c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>
        <v>0</v>
      </c>
      <c r="AM129" s="58">
        <v>0</v>
      </c>
      <c r="AN129" s="58">
        <v>2</v>
      </c>
      <c r="AO129" s="58">
        <v>0</v>
      </c>
      <c r="AP129" s="204">
        <v>0</v>
      </c>
    </row>
    <row r="130" spans="1:42">
      <c r="A130" s="61">
        <v>127</v>
      </c>
      <c r="B130" s="66" t="s">
        <v>7</v>
      </c>
      <c r="C130" s="249" t="s">
        <v>1918</v>
      </c>
      <c r="D130" s="191" t="s">
        <v>40</v>
      </c>
      <c r="E130" s="9">
        <f t="shared" si="2"/>
        <v>2</v>
      </c>
      <c r="F130" s="60">
        <f>IF(B130="中/北",IFERROR(SUMIFS(東北!$E$4:$E$1007,東北!$B$4:$B$1007,B130,東北!$D$4:$D$1007,D130)+SUMIFS(関東・東京!$E$4:$E$1019,関東・東京!$B$4:$B$1019,B130,関東・東京!$D$4:$D$1019,D130)+SUMIFS(九･沖!$E$4:$E$1004,九･沖!$B$4:$B$1004,B130,九･沖!$D$4:$D$1004,D130),""),"")</f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59">
        <v>0</v>
      </c>
      <c r="AH130" s="59">
        <v>0</v>
      </c>
      <c r="AI130" s="59">
        <v>0</v>
      </c>
      <c r="AJ130" s="59">
        <v>0</v>
      </c>
      <c r="AK130" s="59">
        <v>0</v>
      </c>
      <c r="AL130" s="59">
        <v>0</v>
      </c>
      <c r="AM130" s="59">
        <v>0</v>
      </c>
      <c r="AN130" s="59">
        <v>0</v>
      </c>
      <c r="AO130" s="59">
        <v>0</v>
      </c>
      <c r="AP130" s="205">
        <v>2</v>
      </c>
    </row>
    <row r="131" spans="1:42">
      <c r="A131" s="61">
        <v>128</v>
      </c>
      <c r="B131" s="203" t="s">
        <v>7</v>
      </c>
      <c r="C131" s="250" t="s">
        <v>1918</v>
      </c>
      <c r="D131" s="192" t="s">
        <v>1313</v>
      </c>
      <c r="E131" s="28">
        <f t="shared" si="2"/>
        <v>2</v>
      </c>
      <c r="F131" s="58">
        <f>IF(B131="中/北",IFERROR(SUMIFS(東北!$E$4:$E$1007,東北!$B$4:$B$1007,B131,東北!$D$4:$D$1007,D131)+SUMIFS(関東・東京!$E$4:$E$1019,関東・東京!$B$4:$B$1019,B131,関東・東京!$D$4:$D$1019,D131)+SUMIFS(九･沖!$E$4:$E$1004,九･沖!$B$4:$B$1004,B131,九･沖!$D$4:$D$1004,D131),""),"")</f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  <c r="L131" s="58">
        <v>0</v>
      </c>
      <c r="M131" s="58"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v>0</v>
      </c>
      <c r="T131" s="58">
        <v>0</v>
      </c>
      <c r="U131" s="58">
        <v>0</v>
      </c>
      <c r="V131" s="58">
        <v>0</v>
      </c>
      <c r="W131" s="58">
        <v>0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8">
        <v>0</v>
      </c>
      <c r="AD131" s="58">
        <v>0</v>
      </c>
      <c r="AE131" s="58">
        <v>0</v>
      </c>
      <c r="AF131" s="58">
        <v>0</v>
      </c>
      <c r="AG131" s="58">
        <v>0</v>
      </c>
      <c r="AH131" s="58">
        <v>0</v>
      </c>
      <c r="AI131" s="58">
        <v>0</v>
      </c>
      <c r="AJ131" s="58">
        <v>0</v>
      </c>
      <c r="AK131" s="58">
        <v>0</v>
      </c>
      <c r="AL131" s="58">
        <v>0</v>
      </c>
      <c r="AM131" s="58">
        <v>0</v>
      </c>
      <c r="AN131" s="58">
        <v>0</v>
      </c>
      <c r="AO131" s="58">
        <v>0</v>
      </c>
      <c r="AP131" s="204">
        <v>2</v>
      </c>
    </row>
    <row r="132" spans="1:42">
      <c r="A132" s="61">
        <v>129</v>
      </c>
      <c r="B132" s="66" t="s">
        <v>7</v>
      </c>
      <c r="C132" s="249" t="s">
        <v>1918</v>
      </c>
      <c r="D132" s="191" t="s">
        <v>1314</v>
      </c>
      <c r="E132" s="9">
        <f t="shared" ref="E132:E195" si="4">SUM(F132:BA132)</f>
        <v>2</v>
      </c>
      <c r="F132" s="60">
        <f>IF(B132="中/北",IFERROR(SUMIFS(東北!$E$4:$E$1007,東北!$B$4:$B$1007,B132,東北!$D$4:$D$1007,D132)+SUMIFS(関東・東京!$E$4:$E$1019,関東・東京!$B$4:$B$1019,B132,関東・東京!$D$4:$D$1019,D132)+SUMIFS(九･沖!$E$4:$E$1004,九･沖!$B$4:$B$1004,B132,九･沖!$D$4:$D$1004,D132),""),"")</f>
        <v>0</v>
      </c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>
        <v>0</v>
      </c>
      <c r="AM132" s="59">
        <v>0</v>
      </c>
      <c r="AN132" s="59">
        <v>0</v>
      </c>
      <c r="AO132" s="59">
        <v>0</v>
      </c>
      <c r="AP132" s="205">
        <v>2</v>
      </c>
    </row>
    <row r="133" spans="1:42">
      <c r="A133" s="61">
        <v>130</v>
      </c>
      <c r="B133" s="203" t="s">
        <v>7</v>
      </c>
      <c r="C133" s="250" t="s">
        <v>1918</v>
      </c>
      <c r="D133" s="192" t="s">
        <v>1315</v>
      </c>
      <c r="E133" s="28">
        <f t="shared" si="4"/>
        <v>2</v>
      </c>
      <c r="F133" s="58">
        <f>IF(B133="中/北",IFERROR(SUMIFS(東北!$E$4:$E$1007,東北!$B$4:$B$1007,B133,東北!$D$4:$D$1007,D133)+SUMIFS(関東・東京!$E$4:$E$1019,関東・東京!$B$4:$B$1019,B133,関東・東京!$D$4:$D$1019,D133)+SUMIFS(九･沖!$E$4:$E$1004,九･沖!$B$4:$B$1004,B133,九･沖!$D$4:$D$1004,D133),""),"")</f>
        <v>0</v>
      </c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>
        <v>0</v>
      </c>
      <c r="AM133" s="58">
        <v>0</v>
      </c>
      <c r="AN133" s="58">
        <v>0</v>
      </c>
      <c r="AO133" s="58">
        <v>0</v>
      </c>
      <c r="AP133" s="204">
        <v>2</v>
      </c>
    </row>
    <row r="134" spans="1:42">
      <c r="A134" s="61">
        <v>131</v>
      </c>
      <c r="B134" s="66" t="s">
        <v>7</v>
      </c>
      <c r="C134" s="249" t="s">
        <v>1918</v>
      </c>
      <c r="D134" s="191" t="s">
        <v>1316</v>
      </c>
      <c r="E134" s="9">
        <f t="shared" si="4"/>
        <v>2</v>
      </c>
      <c r="F134" s="60">
        <f>IF(B134="中/北",IFERROR(SUMIFS(東北!$E$4:$E$1007,東北!$B$4:$B$1007,B134,東北!$D$4:$D$1007,D134)+SUMIFS(関東・東京!$E$4:$E$1019,関東・東京!$B$4:$B$1019,B134,関東・東京!$D$4:$D$1019,D134)+SUMIFS(九･沖!$E$4:$E$1004,九･沖!$B$4:$B$1004,B134,九･沖!$D$4:$D$1004,D134),""),"")</f>
        <v>0</v>
      </c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>
        <v>0</v>
      </c>
      <c r="AM134" s="59">
        <v>0</v>
      </c>
      <c r="AN134" s="59">
        <v>0</v>
      </c>
      <c r="AO134" s="59">
        <v>0</v>
      </c>
      <c r="AP134" s="205">
        <v>2</v>
      </c>
    </row>
    <row r="135" spans="1:42">
      <c r="A135" s="61">
        <v>132</v>
      </c>
      <c r="B135" s="203" t="s">
        <v>7</v>
      </c>
      <c r="C135" s="250" t="s">
        <v>1918</v>
      </c>
      <c r="D135" s="192" t="s">
        <v>1317</v>
      </c>
      <c r="E135" s="28">
        <f t="shared" si="4"/>
        <v>1</v>
      </c>
      <c r="F135" s="58">
        <f>IF(B135="中/北",IFERROR(SUMIFS(東北!$E$4:$E$1007,東北!$B$4:$B$1007,B135,東北!$D$4:$D$1007,D135)+SUMIFS(関東・東京!$E$4:$E$1019,関東・東京!$B$4:$B$1019,B135,関東・東京!$D$4:$D$1019,D135)+SUMIFS(九･沖!$E$4:$E$1004,九･沖!$B$4:$B$1004,B135,九･沖!$D$4:$D$1004,D135),""),"")</f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v>1</v>
      </c>
      <c r="AL135" s="58">
        <v>0</v>
      </c>
      <c r="AM135" s="58">
        <v>0</v>
      </c>
      <c r="AN135" s="58">
        <v>0</v>
      </c>
      <c r="AO135" s="58">
        <v>0</v>
      </c>
      <c r="AP135" s="204">
        <v>0</v>
      </c>
    </row>
    <row r="136" spans="1:42">
      <c r="A136" s="61">
        <v>133</v>
      </c>
      <c r="B136" s="66" t="s">
        <v>7</v>
      </c>
      <c r="C136" s="249" t="s">
        <v>1918</v>
      </c>
      <c r="D136" s="191" t="s">
        <v>1318</v>
      </c>
      <c r="E136" s="9">
        <f t="shared" si="4"/>
        <v>1</v>
      </c>
      <c r="F136" s="60">
        <f>IF(B136="中/北",IFERROR(SUMIFS(東北!$E$4:$E$1007,東北!$B$4:$B$1007,B136,東北!$D$4:$D$1007,D136)+SUMIFS(関東・東京!$E$4:$E$1019,関東・東京!$B$4:$B$1019,B136,関東・東京!$D$4:$D$1019,D136)+SUMIFS(九･沖!$E$4:$E$1004,九･沖!$B$4:$B$1004,B136,九･沖!$D$4:$D$1004,D136),""),"")</f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9">
        <v>0</v>
      </c>
      <c r="AB136" s="59">
        <v>0</v>
      </c>
      <c r="AC136" s="59">
        <v>0</v>
      </c>
      <c r="AD136" s="59">
        <v>0</v>
      </c>
      <c r="AE136" s="59">
        <v>0</v>
      </c>
      <c r="AF136" s="59">
        <v>0</v>
      </c>
      <c r="AG136" s="59">
        <v>0</v>
      </c>
      <c r="AH136" s="59">
        <v>0</v>
      </c>
      <c r="AI136" s="59">
        <v>0</v>
      </c>
      <c r="AJ136" s="59">
        <v>1</v>
      </c>
      <c r="AK136" s="59">
        <v>0</v>
      </c>
      <c r="AL136" s="59">
        <v>0</v>
      </c>
      <c r="AM136" s="59">
        <v>0</v>
      </c>
      <c r="AN136" s="59">
        <v>0</v>
      </c>
      <c r="AO136" s="59">
        <v>0</v>
      </c>
      <c r="AP136" s="205">
        <v>0</v>
      </c>
    </row>
    <row r="137" spans="1:42">
      <c r="A137" s="61">
        <v>134</v>
      </c>
      <c r="B137" s="203" t="s">
        <v>7</v>
      </c>
      <c r="C137" s="250" t="s">
        <v>1918</v>
      </c>
      <c r="D137" s="192" t="s">
        <v>1319</v>
      </c>
      <c r="E137" s="28">
        <f t="shared" si="4"/>
        <v>1</v>
      </c>
      <c r="F137" s="58">
        <f>IF(B137="中/北",IFERROR(SUMIFS(東北!$E$4:$E$1007,東北!$B$4:$B$1007,B137,東北!$D$4:$D$1007,D137)+SUMIFS(関東・東京!$E$4:$E$1019,関東・東京!$B$4:$B$1019,B137,関東・東京!$D$4:$D$1019,D137)+SUMIFS(九･沖!$E$4:$E$1004,九･沖!$B$4:$B$1004,B137,九･沖!$D$4:$D$1004,D137),""),"")</f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1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0</v>
      </c>
      <c r="AJ137" s="58">
        <v>0</v>
      </c>
      <c r="AK137" s="58">
        <v>0</v>
      </c>
      <c r="AL137" s="58">
        <v>0</v>
      </c>
      <c r="AM137" s="58">
        <v>0</v>
      </c>
      <c r="AN137" s="58">
        <v>0</v>
      </c>
      <c r="AO137" s="58">
        <v>0</v>
      </c>
      <c r="AP137" s="204">
        <v>0</v>
      </c>
    </row>
    <row r="138" spans="1:42">
      <c r="A138" s="61">
        <v>135</v>
      </c>
      <c r="B138" s="66" t="s">
        <v>1264</v>
      </c>
      <c r="C138" s="249" t="s">
        <v>1918</v>
      </c>
      <c r="D138" s="191" t="s">
        <v>1320</v>
      </c>
      <c r="E138" s="9">
        <f t="shared" si="4"/>
        <v>1</v>
      </c>
      <c r="F138" s="60">
        <f>IF(B138="中/北",IFERROR(SUMIFS(東北!$E$4:$E$1007,東北!$B$4:$B$1007,B138,東北!$D$4:$D$1007,D138)+SUMIFS(関東・東京!$E$4:$E$1019,関東・東京!$B$4:$B$1019,B138,関東・東京!$D$4:$D$1019,D138)+SUMIFS(九･沖!$E$4:$E$1004,九･沖!$B$4:$B$1004,B138,九･沖!$D$4:$D$1004,D138),""),"")</f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1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59">
        <v>0</v>
      </c>
      <c r="T138" s="59">
        <v>0</v>
      </c>
      <c r="U138" s="59">
        <v>0</v>
      </c>
      <c r="V138" s="59">
        <v>0</v>
      </c>
      <c r="W138" s="59">
        <v>0</v>
      </c>
      <c r="X138" s="59">
        <v>0</v>
      </c>
      <c r="Y138" s="59">
        <v>0</v>
      </c>
      <c r="Z138" s="59">
        <v>0</v>
      </c>
      <c r="AA138" s="59">
        <v>0</v>
      </c>
      <c r="AB138" s="59">
        <v>0</v>
      </c>
      <c r="AC138" s="59">
        <v>0</v>
      </c>
      <c r="AD138" s="59">
        <v>0</v>
      </c>
      <c r="AE138" s="59">
        <v>0</v>
      </c>
      <c r="AF138" s="59">
        <v>0</v>
      </c>
      <c r="AG138" s="59">
        <v>0</v>
      </c>
      <c r="AH138" s="59">
        <v>0</v>
      </c>
      <c r="AI138" s="59">
        <v>0</v>
      </c>
      <c r="AJ138" s="59">
        <v>0</v>
      </c>
      <c r="AK138" s="59">
        <v>0</v>
      </c>
      <c r="AL138" s="59">
        <v>0</v>
      </c>
      <c r="AM138" s="59">
        <v>0</v>
      </c>
      <c r="AN138" s="59">
        <v>0</v>
      </c>
      <c r="AO138" s="59">
        <v>0</v>
      </c>
      <c r="AP138" s="205">
        <v>0</v>
      </c>
    </row>
    <row r="139" spans="1:42">
      <c r="A139" s="61">
        <v>136</v>
      </c>
      <c r="B139" s="203" t="s">
        <v>1264</v>
      </c>
      <c r="C139" s="250" t="s">
        <v>1918</v>
      </c>
      <c r="D139" s="192" t="s">
        <v>1321</v>
      </c>
      <c r="E139" s="28">
        <f t="shared" si="4"/>
        <v>1</v>
      </c>
      <c r="F139" s="58">
        <f>IF(B139="中/北",IFERROR(SUMIFS(東北!$E$4:$E$1007,東北!$B$4:$B$1007,B139,東北!$D$4:$D$1007,D139)+SUMIFS(関東・東京!$E$4:$E$1019,関東・東京!$B$4:$B$1019,B139,関東・東京!$D$4:$D$1019,D139)+SUMIFS(九･沖!$E$4:$E$1004,九･沖!$B$4:$B$1004,B139,九･沖!$D$4:$D$1004,D139),""),"")</f>
        <v>0</v>
      </c>
      <c r="G139" s="58">
        <v>0</v>
      </c>
      <c r="H139" s="58">
        <v>0</v>
      </c>
      <c r="I139" s="58">
        <v>0</v>
      </c>
      <c r="J139" s="58">
        <v>1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v>0</v>
      </c>
      <c r="U139" s="58">
        <v>0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  <c r="AI139" s="58">
        <v>0</v>
      </c>
      <c r="AJ139" s="58">
        <v>0</v>
      </c>
      <c r="AK139" s="58">
        <v>0</v>
      </c>
      <c r="AL139" s="58">
        <v>0</v>
      </c>
      <c r="AM139" s="58">
        <v>0</v>
      </c>
      <c r="AN139" s="58">
        <v>0</v>
      </c>
      <c r="AO139" s="58">
        <v>0</v>
      </c>
      <c r="AP139" s="204">
        <v>0</v>
      </c>
    </row>
    <row r="140" spans="1:42">
      <c r="A140" s="61">
        <v>137</v>
      </c>
      <c r="B140" s="66" t="s">
        <v>1264</v>
      </c>
      <c r="C140" s="249" t="s">
        <v>1918</v>
      </c>
      <c r="D140" s="191" t="s">
        <v>1322</v>
      </c>
      <c r="E140" s="9">
        <f t="shared" si="4"/>
        <v>1</v>
      </c>
      <c r="F140" s="60">
        <f>IF(B140="中/北",IFERROR(SUMIFS(東北!$E$4:$E$1007,東北!$B$4:$B$1007,B140,東北!$D$4:$D$1007,D140)+SUMIFS(関東・東京!$E$4:$E$1019,関東・東京!$B$4:$B$1019,B140,関東・東京!$D$4:$D$1019,D140)+SUMIFS(九･沖!$E$4:$E$1004,九･沖!$B$4:$B$1004,B140,九･沖!$D$4:$D$1004,D140),""),"")</f>
        <v>0</v>
      </c>
      <c r="G140" s="59">
        <v>0</v>
      </c>
      <c r="H140" s="59">
        <v>0</v>
      </c>
      <c r="I140" s="59">
        <v>0</v>
      </c>
      <c r="J140" s="59">
        <v>1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0</v>
      </c>
      <c r="AD140" s="59">
        <v>0</v>
      </c>
      <c r="AE140" s="59">
        <v>0</v>
      </c>
      <c r="AF140" s="59">
        <v>0</v>
      </c>
      <c r="AG140" s="59">
        <v>0</v>
      </c>
      <c r="AH140" s="59">
        <v>0</v>
      </c>
      <c r="AI140" s="59">
        <v>0</v>
      </c>
      <c r="AJ140" s="59">
        <v>0</v>
      </c>
      <c r="AK140" s="59">
        <v>0</v>
      </c>
      <c r="AL140" s="59">
        <v>0</v>
      </c>
      <c r="AM140" s="59">
        <v>0</v>
      </c>
      <c r="AN140" s="59">
        <v>0</v>
      </c>
      <c r="AO140" s="59">
        <v>0</v>
      </c>
      <c r="AP140" s="205">
        <v>0</v>
      </c>
    </row>
    <row r="141" spans="1:42">
      <c r="A141" s="61">
        <v>138</v>
      </c>
      <c r="B141" s="203" t="s">
        <v>1264</v>
      </c>
      <c r="C141" s="250" t="s">
        <v>1918</v>
      </c>
      <c r="D141" s="192" t="s">
        <v>1323</v>
      </c>
      <c r="E141" s="28">
        <f t="shared" si="4"/>
        <v>1</v>
      </c>
      <c r="F141" s="58">
        <f>IF(B141="中/北",IFERROR(SUMIFS(東北!$E$4:$E$1007,東北!$B$4:$B$1007,B141,東北!$D$4:$D$1007,D141)+SUMIFS(関東・東京!$E$4:$E$1019,関東・東京!$B$4:$B$1019,B141,関東・東京!$D$4:$D$1019,D141)+SUMIFS(九･沖!$E$4:$E$1004,九･沖!$B$4:$B$1004,B141,九･沖!$D$4:$D$1004,D141),""),"")</f>
        <v>0</v>
      </c>
      <c r="G141" s="58">
        <v>1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58">
        <v>0</v>
      </c>
      <c r="AD141" s="58">
        <v>0</v>
      </c>
      <c r="AE141" s="58">
        <v>0</v>
      </c>
      <c r="AF141" s="58">
        <v>0</v>
      </c>
      <c r="AG141" s="58">
        <v>0</v>
      </c>
      <c r="AH141" s="58">
        <v>0</v>
      </c>
      <c r="AI141" s="58">
        <v>0</v>
      </c>
      <c r="AJ141" s="58">
        <v>0</v>
      </c>
      <c r="AK141" s="58">
        <v>0</v>
      </c>
      <c r="AL141" s="58">
        <v>0</v>
      </c>
      <c r="AM141" s="58">
        <v>0</v>
      </c>
      <c r="AN141" s="58">
        <v>0</v>
      </c>
      <c r="AO141" s="58">
        <v>0</v>
      </c>
      <c r="AP141" s="204">
        <v>0</v>
      </c>
    </row>
    <row r="142" spans="1:42">
      <c r="A142" s="61">
        <v>139</v>
      </c>
      <c r="B142" s="66" t="s">
        <v>1264</v>
      </c>
      <c r="C142" s="249" t="s">
        <v>1918</v>
      </c>
      <c r="D142" s="191" t="s">
        <v>1324</v>
      </c>
      <c r="E142" s="9">
        <f t="shared" si="4"/>
        <v>1</v>
      </c>
      <c r="F142" s="60">
        <f>IF(B142="中/北",IFERROR(SUMIFS(東北!$E$4:$E$1007,東北!$B$4:$B$1007,B142,東北!$D$4:$D$1007,D142)+SUMIFS(関東・東京!$E$4:$E$1019,関東・東京!$B$4:$B$1019,B142,関東・東京!$D$4:$D$1019,D142)+SUMIFS(九･沖!$E$4:$E$1004,九･沖!$B$4:$B$1004,B142,九･沖!$D$4:$D$1004,D142),""),"")</f>
        <v>0</v>
      </c>
      <c r="G142" s="59">
        <v>0</v>
      </c>
      <c r="H142" s="59">
        <v>0</v>
      </c>
      <c r="I142" s="59">
        <v>1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0</v>
      </c>
      <c r="Q142" s="59">
        <v>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0</v>
      </c>
      <c r="AA142" s="59">
        <v>0</v>
      </c>
      <c r="AB142" s="59">
        <v>0</v>
      </c>
      <c r="AC142" s="59">
        <v>0</v>
      </c>
      <c r="AD142" s="59">
        <v>0</v>
      </c>
      <c r="AE142" s="59">
        <v>0</v>
      </c>
      <c r="AF142" s="59">
        <v>0</v>
      </c>
      <c r="AG142" s="59">
        <v>0</v>
      </c>
      <c r="AH142" s="59">
        <v>0</v>
      </c>
      <c r="AI142" s="59">
        <v>0</v>
      </c>
      <c r="AJ142" s="59">
        <v>0</v>
      </c>
      <c r="AK142" s="59">
        <v>0</v>
      </c>
      <c r="AL142" s="59">
        <v>0</v>
      </c>
      <c r="AM142" s="59">
        <v>0</v>
      </c>
      <c r="AN142" s="59">
        <v>0</v>
      </c>
      <c r="AO142" s="59">
        <v>0</v>
      </c>
      <c r="AP142" s="205">
        <v>0</v>
      </c>
    </row>
    <row r="143" spans="1:42">
      <c r="A143" s="61">
        <v>140</v>
      </c>
      <c r="B143" s="203" t="s">
        <v>1264</v>
      </c>
      <c r="C143" s="250" t="s">
        <v>1918</v>
      </c>
      <c r="D143" s="192" t="s">
        <v>1325</v>
      </c>
      <c r="E143" s="28">
        <f t="shared" si="4"/>
        <v>1</v>
      </c>
      <c r="F143" s="58">
        <f>IF(B143="中/北",IFERROR(SUMIFS(東北!$E$4:$E$1007,東北!$B$4:$B$1007,B143,東北!$D$4:$D$1007,D143)+SUMIFS(関東・東京!$E$4:$E$1019,関東・東京!$B$4:$B$1019,B143,関東・東京!$D$4:$D$1019,D143)+SUMIFS(九･沖!$E$4:$E$1004,九･沖!$B$4:$B$1004,B143,九･沖!$D$4:$D$1004,D143),""),"")</f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1</v>
      </c>
      <c r="P143" s="58">
        <v>0</v>
      </c>
      <c r="Q143" s="58">
        <v>0</v>
      </c>
      <c r="R143" s="58">
        <v>0</v>
      </c>
      <c r="S143" s="58">
        <v>0</v>
      </c>
      <c r="T143" s="58">
        <v>0</v>
      </c>
      <c r="U143" s="58">
        <v>0</v>
      </c>
      <c r="V143" s="58">
        <v>0</v>
      </c>
      <c r="W143" s="58">
        <v>0</v>
      </c>
      <c r="X143" s="58">
        <v>0</v>
      </c>
      <c r="Y143" s="58">
        <v>0</v>
      </c>
      <c r="Z143" s="58">
        <v>0</v>
      </c>
      <c r="AA143" s="58">
        <v>0</v>
      </c>
      <c r="AB143" s="58">
        <v>0</v>
      </c>
      <c r="AC143" s="58">
        <v>0</v>
      </c>
      <c r="AD143" s="58">
        <v>0</v>
      </c>
      <c r="AE143" s="58">
        <v>0</v>
      </c>
      <c r="AF143" s="58">
        <v>0</v>
      </c>
      <c r="AG143" s="58">
        <v>0</v>
      </c>
      <c r="AH143" s="58">
        <v>0</v>
      </c>
      <c r="AI143" s="58">
        <v>0</v>
      </c>
      <c r="AJ143" s="58">
        <v>0</v>
      </c>
      <c r="AK143" s="58">
        <v>0</v>
      </c>
      <c r="AL143" s="58">
        <v>0</v>
      </c>
      <c r="AM143" s="58">
        <v>0</v>
      </c>
      <c r="AN143" s="58">
        <v>0</v>
      </c>
      <c r="AO143" s="58">
        <v>0</v>
      </c>
      <c r="AP143" s="204">
        <v>0</v>
      </c>
    </row>
    <row r="144" spans="1:42">
      <c r="A144" s="61">
        <v>141</v>
      </c>
      <c r="B144" s="66" t="s">
        <v>7</v>
      </c>
      <c r="C144" s="249" t="s">
        <v>1918</v>
      </c>
      <c r="D144" s="191" t="s">
        <v>1326</v>
      </c>
      <c r="E144" s="9">
        <f t="shared" si="4"/>
        <v>1</v>
      </c>
      <c r="F144" s="60">
        <f>IF(B144="中/北",IFERROR(SUMIFS(東北!$E$4:$E$1007,東北!$B$4:$B$1007,B144,東北!$D$4:$D$1007,D144)+SUMIFS(関東・東京!$E$4:$E$1019,関東・東京!$B$4:$B$1019,B144,関東・東京!$D$4:$D$1019,D144)+SUMIFS(九･沖!$E$4:$E$1004,九･沖!$B$4:$B$1004,B144,九･沖!$D$4:$D$1004,D144),""),"")</f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 t="s">
        <v>959</v>
      </c>
      <c r="Q144" s="59" t="s">
        <v>959</v>
      </c>
      <c r="R144" s="59" t="s">
        <v>959</v>
      </c>
      <c r="S144" s="59" t="s">
        <v>959</v>
      </c>
      <c r="T144" s="59" t="s">
        <v>959</v>
      </c>
      <c r="U144" s="59" t="s">
        <v>959</v>
      </c>
      <c r="V144" s="59" t="s">
        <v>959</v>
      </c>
      <c r="W144" s="59">
        <v>1</v>
      </c>
      <c r="X144" s="59" t="s">
        <v>959</v>
      </c>
      <c r="Y144" s="59" t="s">
        <v>959</v>
      </c>
      <c r="Z144" s="59" t="s">
        <v>959</v>
      </c>
      <c r="AA144" s="59">
        <v>0</v>
      </c>
      <c r="AB144" s="59">
        <v>0</v>
      </c>
      <c r="AC144" s="59">
        <v>0</v>
      </c>
      <c r="AD144" s="59">
        <v>0</v>
      </c>
      <c r="AE144" s="59">
        <v>0</v>
      </c>
      <c r="AF144" s="59">
        <v>0</v>
      </c>
      <c r="AG144" s="59">
        <v>0</v>
      </c>
      <c r="AH144" s="59">
        <v>0</v>
      </c>
      <c r="AI144" s="59">
        <v>0</v>
      </c>
      <c r="AJ144" s="59">
        <v>0</v>
      </c>
      <c r="AK144" s="59">
        <v>0</v>
      </c>
      <c r="AL144" s="59">
        <v>0</v>
      </c>
      <c r="AM144" s="59">
        <v>0</v>
      </c>
      <c r="AN144" s="59">
        <v>0</v>
      </c>
      <c r="AO144" s="59">
        <v>0</v>
      </c>
      <c r="AP144" s="205">
        <v>0</v>
      </c>
    </row>
    <row r="145" spans="1:42">
      <c r="A145" s="61">
        <v>142</v>
      </c>
      <c r="B145" s="203" t="s">
        <v>7</v>
      </c>
      <c r="C145" s="250" t="s">
        <v>1918</v>
      </c>
      <c r="D145" s="192" t="s">
        <v>1327</v>
      </c>
      <c r="E145" s="28">
        <f t="shared" si="4"/>
        <v>1</v>
      </c>
      <c r="F145" s="58">
        <f>IF(B145="中/北",IFERROR(SUMIFS(東北!$E$4:$E$1007,東北!$B$4:$B$1007,B145,東北!$D$4:$D$1007,D145)+SUMIFS(関東・東京!$E$4:$E$1019,関東・東京!$B$4:$B$1019,B145,関東・東京!$D$4:$D$1019,D145)+SUMIFS(九･沖!$E$4:$E$1004,九･沖!$B$4:$B$1004,B145,九･沖!$D$4:$D$1004,D145),""),"")</f>
        <v>0</v>
      </c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>
        <v>0</v>
      </c>
      <c r="AB145" s="58">
        <v>0</v>
      </c>
      <c r="AC145" s="58">
        <v>0</v>
      </c>
      <c r="AD145" s="58">
        <v>0</v>
      </c>
      <c r="AE145" s="58">
        <v>0</v>
      </c>
      <c r="AF145" s="58">
        <v>0</v>
      </c>
      <c r="AG145" s="58">
        <v>0</v>
      </c>
      <c r="AH145" s="58">
        <v>0</v>
      </c>
      <c r="AI145" s="58">
        <v>1</v>
      </c>
      <c r="AJ145" s="58">
        <v>0</v>
      </c>
      <c r="AK145" s="58">
        <v>0</v>
      </c>
      <c r="AL145" s="58">
        <v>0</v>
      </c>
      <c r="AM145" s="58">
        <v>0</v>
      </c>
      <c r="AN145" s="58">
        <v>0</v>
      </c>
      <c r="AO145" s="58">
        <v>0</v>
      </c>
      <c r="AP145" s="204">
        <v>0</v>
      </c>
    </row>
    <row r="146" spans="1:42">
      <c r="A146" s="61">
        <v>143</v>
      </c>
      <c r="B146" s="66" t="s">
        <v>7</v>
      </c>
      <c r="C146" s="249" t="s">
        <v>1918</v>
      </c>
      <c r="D146" s="191" t="s">
        <v>1328</v>
      </c>
      <c r="E146" s="9">
        <f t="shared" si="4"/>
        <v>1</v>
      </c>
      <c r="F146" s="60">
        <f>IF(B146="中/北",IFERROR(SUMIFS(東北!$E$4:$E$1007,東北!$B$4:$B$1007,B146,東北!$D$4:$D$1007,D146)+SUMIFS(関東・東京!$E$4:$E$1019,関東・東京!$B$4:$B$1019,B146,関東・東京!$D$4:$D$1019,D146)+SUMIFS(九･沖!$E$4:$E$1004,九･沖!$B$4:$B$1004,B146,九･沖!$D$4:$D$1004,D146),""),"")</f>
        <v>0</v>
      </c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>
        <v>0</v>
      </c>
      <c r="AB146" s="59">
        <v>0</v>
      </c>
      <c r="AC146" s="59">
        <v>0</v>
      </c>
      <c r="AD146" s="59">
        <v>0</v>
      </c>
      <c r="AE146" s="59">
        <v>0</v>
      </c>
      <c r="AF146" s="59">
        <v>0</v>
      </c>
      <c r="AG146" s="59">
        <v>0</v>
      </c>
      <c r="AH146" s="59">
        <v>0</v>
      </c>
      <c r="AI146" s="59">
        <v>1</v>
      </c>
      <c r="AJ146" s="59">
        <v>0</v>
      </c>
      <c r="AK146" s="59">
        <v>0</v>
      </c>
      <c r="AL146" s="59">
        <v>0</v>
      </c>
      <c r="AM146" s="59">
        <v>0</v>
      </c>
      <c r="AN146" s="59">
        <v>0</v>
      </c>
      <c r="AO146" s="59">
        <v>0</v>
      </c>
      <c r="AP146" s="205">
        <v>0</v>
      </c>
    </row>
    <row r="147" spans="1:42">
      <c r="A147" s="61">
        <v>144</v>
      </c>
      <c r="B147" s="203" t="s">
        <v>7</v>
      </c>
      <c r="C147" s="250" t="s">
        <v>1918</v>
      </c>
      <c r="D147" s="192" t="s">
        <v>1329</v>
      </c>
      <c r="E147" s="28">
        <f t="shared" si="4"/>
        <v>1</v>
      </c>
      <c r="F147" s="58">
        <f>IF(B147="中/北",IFERROR(SUMIFS(東北!$E$4:$E$1007,東北!$B$4:$B$1007,B147,東北!$D$4:$D$1007,D147)+SUMIFS(関東・東京!$E$4:$E$1019,関東・東京!$B$4:$B$1019,B147,関東・東京!$D$4:$D$1019,D147)+SUMIFS(九･沖!$E$4:$E$1004,九･沖!$B$4:$B$1004,B147,九･沖!$D$4:$D$1004,D147),""),"")</f>
        <v>0</v>
      </c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1</v>
      </c>
      <c r="AJ147" s="58">
        <v>0</v>
      </c>
      <c r="AK147" s="58">
        <v>0</v>
      </c>
      <c r="AL147" s="58">
        <v>0</v>
      </c>
      <c r="AM147" s="58">
        <v>0</v>
      </c>
      <c r="AN147" s="58">
        <v>0</v>
      </c>
      <c r="AO147" s="58">
        <v>0</v>
      </c>
      <c r="AP147" s="204">
        <v>0</v>
      </c>
    </row>
    <row r="148" spans="1:42">
      <c r="A148" s="61">
        <v>145</v>
      </c>
      <c r="B148" s="66" t="s">
        <v>7</v>
      </c>
      <c r="C148" s="249" t="s">
        <v>1918</v>
      </c>
      <c r="D148" s="191" t="s">
        <v>1330</v>
      </c>
      <c r="E148" s="9">
        <f t="shared" si="4"/>
        <v>1</v>
      </c>
      <c r="F148" s="60">
        <f>IF(B148="中/北",IFERROR(SUMIFS(東北!$E$4:$E$1007,東北!$B$4:$B$1007,B148,東北!$D$4:$D$1007,D148)+SUMIFS(関東・東京!$E$4:$E$1019,関東・東京!$B$4:$B$1019,B148,関東・東京!$D$4:$D$1019,D148)+SUMIFS(九･沖!$E$4:$E$1004,九･沖!$B$4:$B$1004,B148,九･沖!$D$4:$D$1004,D148),""),"")</f>
        <v>0</v>
      </c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>
        <v>0</v>
      </c>
      <c r="AB148" s="59">
        <v>0</v>
      </c>
      <c r="AC148" s="59">
        <v>0</v>
      </c>
      <c r="AD148" s="59">
        <v>0</v>
      </c>
      <c r="AE148" s="59">
        <v>0</v>
      </c>
      <c r="AF148" s="59">
        <v>0</v>
      </c>
      <c r="AG148" s="59">
        <v>0</v>
      </c>
      <c r="AH148" s="59">
        <v>0</v>
      </c>
      <c r="AI148" s="59">
        <v>0</v>
      </c>
      <c r="AJ148" s="59">
        <v>1</v>
      </c>
      <c r="AK148" s="59">
        <v>0</v>
      </c>
      <c r="AL148" s="59">
        <v>0</v>
      </c>
      <c r="AM148" s="59">
        <v>0</v>
      </c>
      <c r="AN148" s="59">
        <v>0</v>
      </c>
      <c r="AO148" s="59">
        <v>0</v>
      </c>
      <c r="AP148" s="205">
        <v>0</v>
      </c>
    </row>
    <row r="149" spans="1:42">
      <c r="A149" s="61">
        <v>146</v>
      </c>
      <c r="B149" s="203" t="s">
        <v>7</v>
      </c>
      <c r="C149" s="250" t="s">
        <v>1918</v>
      </c>
      <c r="D149" s="192" t="s">
        <v>1331</v>
      </c>
      <c r="E149" s="28">
        <f t="shared" si="4"/>
        <v>1</v>
      </c>
      <c r="F149" s="58">
        <f>IF(B149="中/北",IFERROR(SUMIFS(東北!$E$4:$E$1007,東北!$B$4:$B$1007,B149,東北!$D$4:$D$1007,D149)+SUMIFS(関東・東京!$E$4:$E$1019,関東・東京!$B$4:$B$1019,B149,関東・東京!$D$4:$D$1019,D149)+SUMIFS(九･沖!$E$4:$E$1004,九･沖!$B$4:$B$1004,B149,九･沖!$D$4:$D$1004,D149),""),"")</f>
        <v>0</v>
      </c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>
        <v>0</v>
      </c>
      <c r="AB149" s="58">
        <v>0</v>
      </c>
      <c r="AC149" s="58">
        <v>0</v>
      </c>
      <c r="AD149" s="58">
        <v>0</v>
      </c>
      <c r="AE149" s="58">
        <v>0</v>
      </c>
      <c r="AF149" s="58">
        <v>0</v>
      </c>
      <c r="AG149" s="58">
        <v>0</v>
      </c>
      <c r="AH149" s="58">
        <v>0</v>
      </c>
      <c r="AI149" s="58">
        <v>0</v>
      </c>
      <c r="AJ149" s="58">
        <v>1</v>
      </c>
      <c r="AK149" s="58">
        <v>0</v>
      </c>
      <c r="AL149" s="58">
        <v>0</v>
      </c>
      <c r="AM149" s="58">
        <v>0</v>
      </c>
      <c r="AN149" s="58">
        <v>0</v>
      </c>
      <c r="AO149" s="58">
        <v>0</v>
      </c>
      <c r="AP149" s="204">
        <v>0</v>
      </c>
    </row>
    <row r="150" spans="1:42" ht="14.25" thickBot="1">
      <c r="A150" s="61">
        <v>147</v>
      </c>
      <c r="B150" s="67" t="s">
        <v>7</v>
      </c>
      <c r="C150" s="251" t="s">
        <v>1918</v>
      </c>
      <c r="D150" s="206" t="s">
        <v>1332</v>
      </c>
      <c r="E150" s="184">
        <f t="shared" si="4"/>
        <v>1</v>
      </c>
      <c r="F150" s="207">
        <f>IF(B150="中/北",IFERROR(SUMIFS(東北!$E$4:$E$1007,東北!$B$4:$B$1007,B150,東北!$D$4:$D$1007,D150)+SUMIFS(関東・東京!$E$4:$E$1019,関東・東京!$B$4:$B$1019,B150,関東・東京!$D$4:$D$1019,D150)+SUMIFS(九･沖!$E$4:$E$1004,九･沖!$B$4:$B$1004,B150,九･沖!$D$4:$D$1004,D150),""),"")</f>
        <v>0</v>
      </c>
      <c r="G150" s="185"/>
      <c r="H150" s="185"/>
      <c r="I150" s="185"/>
      <c r="J150" s="185"/>
      <c r="K150" s="185"/>
      <c r="L150" s="185"/>
      <c r="M150" s="185"/>
      <c r="N150" s="185"/>
      <c r="O150" s="185"/>
      <c r="P150" s="185">
        <v>0</v>
      </c>
      <c r="Q150" s="185">
        <v>0</v>
      </c>
      <c r="R150" s="185">
        <v>0</v>
      </c>
      <c r="S150" s="185">
        <v>0</v>
      </c>
      <c r="T150" s="185">
        <v>0</v>
      </c>
      <c r="U150" s="185">
        <v>0</v>
      </c>
      <c r="V150" s="185">
        <v>0</v>
      </c>
      <c r="W150" s="185">
        <v>0</v>
      </c>
      <c r="X150" s="185">
        <v>0</v>
      </c>
      <c r="Y150" s="185">
        <v>0</v>
      </c>
      <c r="Z150" s="185">
        <v>0</v>
      </c>
      <c r="AA150" s="185">
        <v>0</v>
      </c>
      <c r="AB150" s="185">
        <v>0</v>
      </c>
      <c r="AC150" s="185">
        <v>0</v>
      </c>
      <c r="AD150" s="185">
        <v>0</v>
      </c>
      <c r="AE150" s="185">
        <v>0</v>
      </c>
      <c r="AF150" s="185">
        <v>1</v>
      </c>
      <c r="AG150" s="185">
        <v>0</v>
      </c>
      <c r="AH150" s="185">
        <v>0</v>
      </c>
      <c r="AI150" s="185">
        <v>0</v>
      </c>
      <c r="AJ150" s="185">
        <v>0</v>
      </c>
      <c r="AK150" s="185">
        <v>0</v>
      </c>
      <c r="AL150" s="185">
        <v>0</v>
      </c>
      <c r="AM150" s="185">
        <v>0</v>
      </c>
      <c r="AN150" s="185">
        <v>0</v>
      </c>
      <c r="AO150" s="185">
        <v>0</v>
      </c>
      <c r="AP150" s="208">
        <v>0</v>
      </c>
    </row>
    <row r="151" spans="1:42">
      <c r="A151" s="61">
        <v>1</v>
      </c>
      <c r="B151" s="210" t="s">
        <v>1333</v>
      </c>
      <c r="C151" s="254"/>
      <c r="D151" s="211" t="s">
        <v>1334</v>
      </c>
      <c r="E151" s="169">
        <f t="shared" si="4"/>
        <v>9</v>
      </c>
      <c r="F151" s="170" t="str">
        <f>IF(B151="中/北",IFERROR(SUMIFS(東北!$E$4:$E$1007,東北!$B$4:$B$1007,B151,東北!$D$4:$D$1007,D151)+SUMIFS(関東・東京!$E$4:$E$1019,関東・東京!$B$4:$B$1019,B151,関東・東京!$D$4:$D$1019,D151)+SUMIFS(九･沖!$E$4:$E$1004,九･沖!$B$4:$B$1004,B151,九･沖!$D$4:$D$1004,D151),""),"")</f>
        <v/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 t="s">
        <v>959</v>
      </c>
      <c r="Q151" s="170" t="s">
        <v>959</v>
      </c>
      <c r="R151" s="170" t="s">
        <v>959</v>
      </c>
      <c r="S151" s="170">
        <v>1</v>
      </c>
      <c r="T151" s="170" t="s">
        <v>959</v>
      </c>
      <c r="U151" s="170" t="s">
        <v>959</v>
      </c>
      <c r="V151" s="170" t="s">
        <v>959</v>
      </c>
      <c r="W151" s="170" t="s">
        <v>959</v>
      </c>
      <c r="X151" s="170" t="s">
        <v>959</v>
      </c>
      <c r="Y151" s="170" t="s">
        <v>959</v>
      </c>
      <c r="Z151" s="170" t="s">
        <v>959</v>
      </c>
      <c r="AA151" s="170">
        <v>0</v>
      </c>
      <c r="AB151" s="170">
        <v>0</v>
      </c>
      <c r="AC151" s="170">
        <v>0</v>
      </c>
      <c r="AD151" s="170">
        <v>0</v>
      </c>
      <c r="AE151" s="170">
        <v>0</v>
      </c>
      <c r="AF151" s="170">
        <v>0</v>
      </c>
      <c r="AG151" s="170">
        <v>0</v>
      </c>
      <c r="AH151" s="170">
        <v>0</v>
      </c>
      <c r="AI151" s="170">
        <v>0</v>
      </c>
      <c r="AJ151" s="170">
        <v>0</v>
      </c>
      <c r="AK151" s="170">
        <v>0</v>
      </c>
      <c r="AL151" s="170">
        <v>2</v>
      </c>
      <c r="AM151" s="170">
        <v>0</v>
      </c>
      <c r="AN151" s="170">
        <v>4</v>
      </c>
      <c r="AO151" s="170">
        <v>2</v>
      </c>
      <c r="AP151" s="212">
        <v>0</v>
      </c>
    </row>
    <row r="152" spans="1:42">
      <c r="A152" s="61">
        <v>2</v>
      </c>
      <c r="B152" s="66" t="s">
        <v>1333</v>
      </c>
      <c r="C152" s="249"/>
      <c r="D152" s="191" t="s">
        <v>1335</v>
      </c>
      <c r="E152" s="9">
        <f t="shared" si="4"/>
        <v>7</v>
      </c>
      <c r="F152" s="60" t="str">
        <f>IF(B152="中/北",IFERROR(SUMIFS(東北!$E$4:$E$1007,東北!$B$4:$B$1007,B152,東北!$D$4:$D$1007,D152)+SUMIFS(関東・東京!$E$4:$E$1019,関東・東京!$B$4:$B$1019,B152,関東・東京!$D$4:$D$1019,D152)+SUMIFS(九･沖!$E$4:$E$1004,九･沖!$B$4:$B$1004,B152,九･沖!$D$4:$D$1004,D152),""),"")</f>
        <v/>
      </c>
      <c r="G152" s="59"/>
      <c r="H152" s="59"/>
      <c r="I152" s="59"/>
      <c r="J152" s="59"/>
      <c r="K152" s="59"/>
      <c r="L152" s="59"/>
      <c r="M152" s="59"/>
      <c r="N152" s="59"/>
      <c r="O152" s="59"/>
      <c r="P152" s="59" t="s">
        <v>959</v>
      </c>
      <c r="Q152" s="59" t="s">
        <v>959</v>
      </c>
      <c r="R152" s="59" t="s">
        <v>959</v>
      </c>
      <c r="S152" s="59">
        <v>1</v>
      </c>
      <c r="T152" s="59" t="s">
        <v>959</v>
      </c>
      <c r="U152" s="59" t="s">
        <v>959</v>
      </c>
      <c r="V152" s="59" t="s">
        <v>959</v>
      </c>
      <c r="W152" s="59" t="s">
        <v>959</v>
      </c>
      <c r="X152" s="59" t="s">
        <v>959</v>
      </c>
      <c r="Y152" s="59" t="s">
        <v>959</v>
      </c>
      <c r="Z152" s="59" t="s">
        <v>959</v>
      </c>
      <c r="AA152" s="59">
        <v>0</v>
      </c>
      <c r="AB152" s="59">
        <v>0</v>
      </c>
      <c r="AC152" s="59">
        <v>0</v>
      </c>
      <c r="AD152" s="59">
        <v>0</v>
      </c>
      <c r="AE152" s="59">
        <v>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v>0</v>
      </c>
      <c r="AL152" s="59">
        <v>0</v>
      </c>
      <c r="AM152" s="59">
        <v>0</v>
      </c>
      <c r="AN152" s="59">
        <v>4</v>
      </c>
      <c r="AO152" s="59">
        <v>2</v>
      </c>
      <c r="AP152" s="205">
        <v>0</v>
      </c>
    </row>
    <row r="153" spans="1:42">
      <c r="A153" s="61">
        <v>3</v>
      </c>
      <c r="B153" s="203" t="s">
        <v>1333</v>
      </c>
      <c r="C153" s="250"/>
      <c r="D153" s="192" t="s">
        <v>1336</v>
      </c>
      <c r="E153" s="28">
        <f t="shared" si="4"/>
        <v>5</v>
      </c>
      <c r="F153" s="58" t="str">
        <f>IF(B153="中/北",IFERROR(SUMIFS(東北!$E$4:$E$1007,東北!$B$4:$B$1007,B153,東北!$D$4:$D$1007,D153)+SUMIFS(関東・東京!$E$4:$E$1019,関東・東京!$B$4:$B$1019,B153,関東・東京!$D$4:$D$1019,D153)+SUMIFS(九･沖!$E$4:$E$1004,九･沖!$B$4:$B$1004,B153,九･沖!$D$4:$D$1004,D153),""),"")</f>
        <v/>
      </c>
      <c r="G153" s="58">
        <v>1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58">
        <v>0</v>
      </c>
      <c r="S153" s="58">
        <v>0</v>
      </c>
      <c r="T153" s="58">
        <v>0</v>
      </c>
      <c r="U153" s="58">
        <v>0</v>
      </c>
      <c r="V153" s="58">
        <v>0</v>
      </c>
      <c r="W153" s="58">
        <v>0</v>
      </c>
      <c r="X153" s="58">
        <v>0</v>
      </c>
      <c r="Y153" s="58">
        <v>0</v>
      </c>
      <c r="Z153" s="58">
        <v>0</v>
      </c>
      <c r="AA153" s="58">
        <v>0</v>
      </c>
      <c r="AB153" s="58">
        <v>0</v>
      </c>
      <c r="AC153" s="58">
        <v>0</v>
      </c>
      <c r="AD153" s="58">
        <v>0</v>
      </c>
      <c r="AE153" s="58">
        <v>0</v>
      </c>
      <c r="AF153" s="58">
        <v>0</v>
      </c>
      <c r="AG153" s="58">
        <v>0</v>
      </c>
      <c r="AH153" s="58">
        <v>0</v>
      </c>
      <c r="AI153" s="58">
        <v>0</v>
      </c>
      <c r="AJ153" s="58">
        <v>0</v>
      </c>
      <c r="AK153" s="58">
        <v>0</v>
      </c>
      <c r="AL153" s="58">
        <v>0</v>
      </c>
      <c r="AM153" s="58">
        <v>2</v>
      </c>
      <c r="AN153" s="58">
        <v>2</v>
      </c>
      <c r="AO153" s="58">
        <v>0</v>
      </c>
      <c r="AP153" s="204">
        <v>0</v>
      </c>
    </row>
    <row r="154" spans="1:42">
      <c r="A154" s="61">
        <v>4</v>
      </c>
      <c r="B154" s="66" t="s">
        <v>1333</v>
      </c>
      <c r="C154" s="249"/>
      <c r="D154" s="191" t="s">
        <v>1337</v>
      </c>
      <c r="E154" s="9">
        <f t="shared" si="4"/>
        <v>4</v>
      </c>
      <c r="F154" s="60" t="str">
        <f>IF(B154="中/北",IFERROR(SUMIFS(東北!$E$4:$E$1007,東北!$B$4:$B$1007,B154,東北!$D$4:$D$1007,D154)+SUMIFS(関東・東京!$E$4:$E$1019,関東・東京!$B$4:$B$1019,B154,関東・東京!$D$4:$D$1019,D154)+SUMIFS(九･沖!$E$4:$E$1004,九･沖!$B$4:$B$1004,B154,九･沖!$D$4:$D$1004,D154),""),"")</f>
        <v/>
      </c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>
        <v>0</v>
      </c>
      <c r="AM154" s="59">
        <v>0</v>
      </c>
      <c r="AN154" s="59">
        <v>2</v>
      </c>
      <c r="AO154" s="59">
        <v>0</v>
      </c>
      <c r="AP154" s="205">
        <v>2</v>
      </c>
    </row>
    <row r="155" spans="1:42">
      <c r="A155" s="61">
        <v>5</v>
      </c>
      <c r="B155" s="203" t="s">
        <v>1333</v>
      </c>
      <c r="C155" s="250"/>
      <c r="D155" s="192" t="s">
        <v>1338</v>
      </c>
      <c r="E155" s="28">
        <f t="shared" si="4"/>
        <v>3</v>
      </c>
      <c r="F155" s="58" t="str">
        <f>IF(B155="中/北",IFERROR(SUMIFS(東北!$E$4:$E$1007,東北!$B$4:$B$1007,B155,東北!$D$4:$D$1007,D155)+SUMIFS(関東・東京!$E$4:$E$1019,関東・東京!$B$4:$B$1019,B155,関東・東京!$D$4:$D$1019,D155)+SUMIFS(九･沖!$E$4:$E$1004,九･沖!$B$4:$B$1004,B155,九･沖!$D$4:$D$1004,D155),""),"")</f>
        <v/>
      </c>
      <c r="G155" s="58">
        <v>1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>
        <v>0</v>
      </c>
      <c r="W155" s="58">
        <v>0</v>
      </c>
      <c r="X155" s="58">
        <v>0</v>
      </c>
      <c r="Y155" s="58">
        <v>0</v>
      </c>
      <c r="Z155" s="58">
        <v>0</v>
      </c>
      <c r="AA155" s="58">
        <v>0</v>
      </c>
      <c r="AB155" s="58">
        <v>0</v>
      </c>
      <c r="AC155" s="58">
        <v>0</v>
      </c>
      <c r="AD155" s="58">
        <v>0</v>
      </c>
      <c r="AE155" s="58">
        <v>0</v>
      </c>
      <c r="AF155" s="58">
        <v>0</v>
      </c>
      <c r="AG155" s="58">
        <v>0</v>
      </c>
      <c r="AH155" s="58">
        <v>0</v>
      </c>
      <c r="AI155" s="58">
        <v>0</v>
      </c>
      <c r="AJ155" s="58">
        <v>0</v>
      </c>
      <c r="AK155" s="58">
        <v>0</v>
      </c>
      <c r="AL155" s="58">
        <v>0</v>
      </c>
      <c r="AM155" s="58">
        <v>2</v>
      </c>
      <c r="AN155" s="58">
        <v>0</v>
      </c>
      <c r="AO155" s="58">
        <v>0</v>
      </c>
      <c r="AP155" s="204">
        <v>0</v>
      </c>
    </row>
    <row r="156" spans="1:42">
      <c r="A156" s="61">
        <v>6</v>
      </c>
      <c r="B156" s="66" t="s">
        <v>1333</v>
      </c>
      <c r="C156" s="249"/>
      <c r="D156" s="191" t="s">
        <v>1339</v>
      </c>
      <c r="E156" s="9">
        <f t="shared" si="4"/>
        <v>3</v>
      </c>
      <c r="F156" s="60" t="str">
        <f>IF(B156="中/北",IFERROR(SUMIFS(東北!$E$4:$E$1007,東北!$B$4:$B$1007,B156,東北!$D$4:$D$1007,D156)+SUMIFS(関東・東京!$E$4:$E$1019,関東・東京!$B$4:$B$1019,B156,関東・東京!$D$4:$D$1019,D156)+SUMIFS(九･沖!$E$4:$E$1004,九･沖!$B$4:$B$1004,B156,九･沖!$D$4:$D$1004,D156),""),"")</f>
        <v/>
      </c>
      <c r="G156" s="59">
        <v>1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  <c r="X156" s="59">
        <v>0</v>
      </c>
      <c r="Y156" s="59">
        <v>0</v>
      </c>
      <c r="Z156" s="59">
        <v>0</v>
      </c>
      <c r="AA156" s="59">
        <v>0</v>
      </c>
      <c r="AB156" s="59">
        <v>0</v>
      </c>
      <c r="AC156" s="59">
        <v>0</v>
      </c>
      <c r="AD156" s="59">
        <v>0</v>
      </c>
      <c r="AE156" s="59">
        <v>0</v>
      </c>
      <c r="AF156" s="59">
        <v>0</v>
      </c>
      <c r="AG156" s="59">
        <v>0</v>
      </c>
      <c r="AH156" s="59">
        <v>0</v>
      </c>
      <c r="AI156" s="59">
        <v>0</v>
      </c>
      <c r="AJ156" s="59">
        <v>0</v>
      </c>
      <c r="AK156" s="59">
        <v>0</v>
      </c>
      <c r="AL156" s="59">
        <v>0</v>
      </c>
      <c r="AM156" s="59">
        <v>2</v>
      </c>
      <c r="AN156" s="59">
        <v>0</v>
      </c>
      <c r="AO156" s="59">
        <v>0</v>
      </c>
      <c r="AP156" s="205">
        <v>0</v>
      </c>
    </row>
    <row r="157" spans="1:42">
      <c r="A157" s="61">
        <v>7</v>
      </c>
      <c r="B157" s="203" t="s">
        <v>1333</v>
      </c>
      <c r="C157" s="250"/>
      <c r="D157" s="192" t="s">
        <v>1340</v>
      </c>
      <c r="E157" s="28">
        <f t="shared" si="4"/>
        <v>3</v>
      </c>
      <c r="F157" s="58" t="str">
        <f>IF(B157="中/北",IFERROR(SUMIFS(東北!$E$4:$E$1007,東北!$B$4:$B$1007,B157,東北!$D$4:$D$1007,D157)+SUMIFS(関東・東京!$E$4:$E$1019,関東・東京!$B$4:$B$1019,B157,関東・東京!$D$4:$D$1019,D157)+SUMIFS(九･沖!$E$4:$E$1004,九･沖!$B$4:$B$1004,B157,九･沖!$D$4:$D$1004,D157),""),"")</f>
        <v/>
      </c>
      <c r="G157" s="58">
        <v>1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0</v>
      </c>
      <c r="U157" s="58">
        <v>0</v>
      </c>
      <c r="V157" s="58">
        <v>0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58">
        <v>0</v>
      </c>
      <c r="AC157" s="58">
        <v>0</v>
      </c>
      <c r="AD157" s="58">
        <v>0</v>
      </c>
      <c r="AE157" s="58">
        <v>0</v>
      </c>
      <c r="AF157" s="58">
        <v>0</v>
      </c>
      <c r="AG157" s="58">
        <v>0</v>
      </c>
      <c r="AH157" s="58">
        <v>0</v>
      </c>
      <c r="AI157" s="58">
        <v>0</v>
      </c>
      <c r="AJ157" s="58">
        <v>0</v>
      </c>
      <c r="AK157" s="58">
        <v>0</v>
      </c>
      <c r="AL157" s="58">
        <v>0</v>
      </c>
      <c r="AM157" s="58">
        <v>2</v>
      </c>
      <c r="AN157" s="58">
        <v>0</v>
      </c>
      <c r="AO157" s="58">
        <v>0</v>
      </c>
      <c r="AP157" s="204">
        <v>0</v>
      </c>
    </row>
    <row r="158" spans="1:42">
      <c r="A158" s="61">
        <v>8</v>
      </c>
      <c r="B158" s="66" t="s">
        <v>1333</v>
      </c>
      <c r="C158" s="249"/>
      <c r="D158" s="191" t="s">
        <v>1341</v>
      </c>
      <c r="E158" s="9">
        <f t="shared" si="4"/>
        <v>3</v>
      </c>
      <c r="F158" s="60" t="str">
        <f>IF(B158="中/北",IFERROR(SUMIFS(東北!$E$4:$E$1007,東北!$B$4:$B$1007,B158,東北!$D$4:$D$1007,D158)+SUMIFS(関東・東京!$E$4:$E$1019,関東・東京!$B$4:$B$1019,B158,関東・東京!$D$4:$D$1019,D158)+SUMIFS(九･沖!$E$4:$E$1004,九･沖!$B$4:$B$1004,B158,九･沖!$D$4:$D$1004,D158),""),"")</f>
        <v/>
      </c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>
        <v>0</v>
      </c>
      <c r="AB158" s="59">
        <v>0</v>
      </c>
      <c r="AC158" s="59">
        <v>0</v>
      </c>
      <c r="AD158" s="59">
        <v>0</v>
      </c>
      <c r="AE158" s="59">
        <v>0</v>
      </c>
      <c r="AF158" s="59">
        <v>0</v>
      </c>
      <c r="AG158" s="59">
        <v>0</v>
      </c>
      <c r="AH158" s="59">
        <v>1</v>
      </c>
      <c r="AI158" s="59">
        <v>0</v>
      </c>
      <c r="AJ158" s="59">
        <v>0</v>
      </c>
      <c r="AK158" s="59">
        <v>0</v>
      </c>
      <c r="AL158" s="59">
        <v>0</v>
      </c>
      <c r="AM158" s="59">
        <v>0</v>
      </c>
      <c r="AN158" s="59">
        <v>0</v>
      </c>
      <c r="AO158" s="59">
        <v>0</v>
      </c>
      <c r="AP158" s="205">
        <v>2</v>
      </c>
    </row>
    <row r="159" spans="1:42">
      <c r="A159" s="61">
        <v>9</v>
      </c>
      <c r="B159" s="203" t="s">
        <v>1333</v>
      </c>
      <c r="C159" s="250"/>
      <c r="D159" s="192" t="s">
        <v>1342</v>
      </c>
      <c r="E159" s="28">
        <f t="shared" si="4"/>
        <v>2</v>
      </c>
      <c r="F159" s="58" t="str">
        <f>IF(B159="中/北",IFERROR(SUMIFS(東北!$E$4:$E$1007,東北!$B$4:$B$1007,B159,東北!$D$4:$D$1007,D159)+SUMIFS(関東・東京!$E$4:$E$1019,関東・東京!$B$4:$B$1019,B159,関東・東京!$D$4:$D$1019,D159)+SUMIFS(九･沖!$E$4:$E$1004,九･沖!$B$4:$B$1004,B159,九･沖!$D$4:$D$1004,D159),""),"")</f>
        <v/>
      </c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>
        <v>0</v>
      </c>
      <c r="AM159" s="58">
        <v>2</v>
      </c>
      <c r="AN159" s="58">
        <v>0</v>
      </c>
      <c r="AO159" s="58">
        <v>0</v>
      </c>
      <c r="AP159" s="204">
        <v>0</v>
      </c>
    </row>
    <row r="160" spans="1:42">
      <c r="A160" s="61">
        <v>10</v>
      </c>
      <c r="B160" s="66" t="s">
        <v>1333</v>
      </c>
      <c r="C160" s="249"/>
      <c r="D160" s="191" t="s">
        <v>1343</v>
      </c>
      <c r="E160" s="9">
        <f t="shared" si="4"/>
        <v>2</v>
      </c>
      <c r="F160" s="60" t="str">
        <f>IF(B160="中/北",IFERROR(SUMIFS(東北!$E$4:$E$1007,東北!$B$4:$B$1007,B160,東北!$D$4:$D$1007,D160)+SUMIFS(関東・東京!$E$4:$E$1019,関東・東京!$B$4:$B$1019,B160,関東・東京!$D$4:$D$1019,D160)+SUMIFS(九･沖!$E$4:$E$1004,九･沖!$B$4:$B$1004,B160,九･沖!$D$4:$D$1004,D160),""),"")</f>
        <v/>
      </c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>
        <v>0</v>
      </c>
      <c r="AM160" s="59">
        <v>0</v>
      </c>
      <c r="AN160" s="59">
        <v>0</v>
      </c>
      <c r="AO160" s="59">
        <v>2</v>
      </c>
      <c r="AP160" s="205">
        <v>0</v>
      </c>
    </row>
    <row r="161" spans="1:42" ht="14.25" thickBot="1">
      <c r="A161" s="61">
        <v>11</v>
      </c>
      <c r="B161" s="213" t="s">
        <v>1333</v>
      </c>
      <c r="C161" s="255"/>
      <c r="D161" s="214" t="s">
        <v>1344</v>
      </c>
      <c r="E161" s="176">
        <f t="shared" si="4"/>
        <v>2</v>
      </c>
      <c r="F161" s="177" t="str">
        <f>IF(B161="中/北",IFERROR(SUMIFS(東北!$E$4:$E$1007,東北!$B$4:$B$1007,B161,東北!$D$4:$D$1007,D161)+SUMIFS(関東・東京!$E$4:$E$1019,関東・東京!$B$4:$B$1019,B161,関東・東京!$D$4:$D$1019,D161)+SUMIFS(九･沖!$E$4:$E$1004,九･沖!$B$4:$B$1004,B161,九･沖!$D$4:$D$1004,D161),""),"")</f>
        <v/>
      </c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>
        <v>0</v>
      </c>
      <c r="AM161" s="177">
        <v>0</v>
      </c>
      <c r="AN161" s="177">
        <v>2</v>
      </c>
      <c r="AO161" s="177">
        <v>0</v>
      </c>
      <c r="AP161" s="215">
        <v>0</v>
      </c>
    </row>
    <row r="162" spans="1:42">
      <c r="A162" s="61">
        <v>1</v>
      </c>
      <c r="B162" s="65" t="s">
        <v>1345</v>
      </c>
      <c r="C162" s="253"/>
      <c r="D162" s="200" t="s">
        <v>1157</v>
      </c>
      <c r="E162" s="180">
        <f t="shared" si="4"/>
        <v>67</v>
      </c>
      <c r="F162" s="201" t="str">
        <f>IF(B162="中/北",IFERROR(SUMIFS(東北!$E$4:$E$1007,東北!$B$4:$B$1007,B162,東北!$D$4:$D$1007,D162)+SUMIFS(関東・東京!$E$4:$E$1019,関東・東京!$B$4:$B$1019,B162,関東・東京!$D$4:$D$1019,D162)+SUMIFS(九･沖!$E$4:$E$1004,九･沖!$B$4:$B$1004,B162,九･沖!$D$4:$D$1004,D162),""),"")</f>
        <v/>
      </c>
      <c r="G162" s="181">
        <v>1</v>
      </c>
      <c r="H162" s="181">
        <v>0</v>
      </c>
      <c r="I162" s="181">
        <v>0</v>
      </c>
      <c r="J162" s="181">
        <v>5</v>
      </c>
      <c r="K162" s="181">
        <v>0</v>
      </c>
      <c r="L162" s="181">
        <v>0</v>
      </c>
      <c r="M162" s="181">
        <v>0</v>
      </c>
      <c r="N162" s="181">
        <v>0</v>
      </c>
      <c r="O162" s="181">
        <v>0</v>
      </c>
      <c r="P162" s="181" t="s">
        <v>959</v>
      </c>
      <c r="Q162" s="181" t="s">
        <v>959</v>
      </c>
      <c r="R162" s="181" t="s">
        <v>959</v>
      </c>
      <c r="S162" s="181">
        <v>1</v>
      </c>
      <c r="T162" s="181">
        <v>5</v>
      </c>
      <c r="U162" s="181" t="s">
        <v>959</v>
      </c>
      <c r="V162" s="181" t="s">
        <v>959</v>
      </c>
      <c r="W162" s="181" t="s">
        <v>959</v>
      </c>
      <c r="X162" s="181" t="s">
        <v>959</v>
      </c>
      <c r="Y162" s="181" t="s">
        <v>959</v>
      </c>
      <c r="Z162" s="181" t="s">
        <v>959</v>
      </c>
      <c r="AA162" s="181">
        <v>0</v>
      </c>
      <c r="AB162" s="181">
        <v>3</v>
      </c>
      <c r="AC162" s="181">
        <v>0</v>
      </c>
      <c r="AD162" s="181">
        <v>0</v>
      </c>
      <c r="AE162" s="181">
        <v>0</v>
      </c>
      <c r="AF162" s="181">
        <v>0</v>
      </c>
      <c r="AG162" s="181">
        <v>2</v>
      </c>
      <c r="AH162" s="181">
        <v>0</v>
      </c>
      <c r="AI162" s="181">
        <v>2</v>
      </c>
      <c r="AJ162" s="181">
        <v>0</v>
      </c>
      <c r="AK162" s="181">
        <v>0</v>
      </c>
      <c r="AL162" s="181">
        <v>14</v>
      </c>
      <c r="AM162" s="181">
        <v>6</v>
      </c>
      <c r="AN162" s="181">
        <v>14</v>
      </c>
      <c r="AO162" s="181">
        <v>8</v>
      </c>
      <c r="AP162" s="202">
        <v>6</v>
      </c>
    </row>
    <row r="163" spans="1:42">
      <c r="A163" s="61">
        <v>2</v>
      </c>
      <c r="B163" s="203" t="s">
        <v>1345</v>
      </c>
      <c r="C163" s="250"/>
      <c r="D163" s="192" t="s">
        <v>43</v>
      </c>
      <c r="E163" s="28">
        <f t="shared" si="4"/>
        <v>55</v>
      </c>
      <c r="F163" s="58" t="str">
        <f>IF(B163="中/北",IFERROR(SUMIFS(東北!$E$4:$E$1007,東北!$B$4:$B$1007,B163,東北!$D$4:$D$1007,D163)+SUMIFS(関東・東京!$E$4:$E$1019,関東・東京!$B$4:$B$1019,B163,関東・東京!$D$4:$D$1019,D163)+SUMIFS(九･沖!$E$4:$E$1004,九･沖!$B$4:$B$1004,B163,九･沖!$D$4:$D$1004,D163),""),"")</f>
        <v/>
      </c>
      <c r="G163" s="58">
        <v>1</v>
      </c>
      <c r="H163" s="58">
        <v>1</v>
      </c>
      <c r="I163" s="58">
        <v>1</v>
      </c>
      <c r="J163" s="58">
        <v>1</v>
      </c>
      <c r="K163" s="58">
        <v>1</v>
      </c>
      <c r="L163" s="58">
        <v>3</v>
      </c>
      <c r="M163" s="58">
        <v>1</v>
      </c>
      <c r="N163" s="58">
        <v>3</v>
      </c>
      <c r="O163" s="58">
        <v>1</v>
      </c>
      <c r="P163" s="58">
        <v>1</v>
      </c>
      <c r="Q163" s="58">
        <v>1</v>
      </c>
      <c r="R163" s="58">
        <v>1</v>
      </c>
      <c r="S163" s="58">
        <v>1</v>
      </c>
      <c r="T163" s="58">
        <v>1</v>
      </c>
      <c r="U163" s="58">
        <v>1</v>
      </c>
      <c r="V163" s="58">
        <v>1</v>
      </c>
      <c r="W163" s="58">
        <v>1</v>
      </c>
      <c r="X163" s="58">
        <v>1</v>
      </c>
      <c r="Y163" s="58">
        <v>1</v>
      </c>
      <c r="Z163" s="58">
        <v>1</v>
      </c>
      <c r="AA163" s="58">
        <v>1</v>
      </c>
      <c r="AB163" s="58">
        <v>1</v>
      </c>
      <c r="AC163" s="58">
        <v>1</v>
      </c>
      <c r="AD163" s="58">
        <v>0</v>
      </c>
      <c r="AE163" s="58">
        <v>1</v>
      </c>
      <c r="AF163" s="58">
        <v>2</v>
      </c>
      <c r="AG163" s="58">
        <v>1</v>
      </c>
      <c r="AH163" s="58">
        <v>1</v>
      </c>
      <c r="AI163" s="58">
        <v>1</v>
      </c>
      <c r="AJ163" s="58">
        <v>1</v>
      </c>
      <c r="AK163" s="58">
        <v>1</v>
      </c>
      <c r="AL163" s="58">
        <v>6</v>
      </c>
      <c r="AM163" s="58">
        <v>4</v>
      </c>
      <c r="AN163" s="58">
        <v>6</v>
      </c>
      <c r="AO163" s="58">
        <v>2</v>
      </c>
      <c r="AP163" s="204">
        <v>2</v>
      </c>
    </row>
    <row r="164" spans="1:42">
      <c r="A164" s="61">
        <v>3</v>
      </c>
      <c r="B164" s="66" t="s">
        <v>1345</v>
      </c>
      <c r="C164" s="249"/>
      <c r="D164" s="191" t="s">
        <v>1346</v>
      </c>
      <c r="E164" s="9">
        <f t="shared" si="4"/>
        <v>54</v>
      </c>
      <c r="F164" s="60" t="str">
        <f>IF(B164="中/北",IFERROR(SUMIFS(東北!$E$4:$E$1007,東北!$B$4:$B$1007,B164,東北!$D$4:$D$1007,D164)+SUMIFS(関東・東京!$E$4:$E$1019,関東・東京!$B$4:$B$1019,B164,関東・東京!$D$4:$D$1019,D164)+SUMIFS(九･沖!$E$4:$E$1004,九･沖!$B$4:$B$1004,B164,九･沖!$D$4:$D$1004,D164),""),"")</f>
        <v/>
      </c>
      <c r="G164" s="59">
        <v>5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 t="s">
        <v>959</v>
      </c>
      <c r="Q164" s="59" t="s">
        <v>959</v>
      </c>
      <c r="R164" s="59" t="s">
        <v>959</v>
      </c>
      <c r="S164" s="59">
        <v>1</v>
      </c>
      <c r="T164" s="59" t="s">
        <v>959</v>
      </c>
      <c r="U164" s="59" t="s">
        <v>959</v>
      </c>
      <c r="V164" s="59" t="s">
        <v>959</v>
      </c>
      <c r="W164" s="59" t="s">
        <v>959</v>
      </c>
      <c r="X164" s="59" t="s">
        <v>959</v>
      </c>
      <c r="Y164" s="59" t="s">
        <v>959</v>
      </c>
      <c r="Z164" s="59" t="s">
        <v>959</v>
      </c>
      <c r="AA164" s="59">
        <v>0</v>
      </c>
      <c r="AB164" s="59">
        <v>0</v>
      </c>
      <c r="AC164" s="59">
        <v>0</v>
      </c>
      <c r="AD164" s="59">
        <v>0</v>
      </c>
      <c r="AE164" s="59">
        <v>0</v>
      </c>
      <c r="AF164" s="59">
        <v>0</v>
      </c>
      <c r="AG164" s="59">
        <v>0</v>
      </c>
      <c r="AH164" s="59">
        <v>3</v>
      </c>
      <c r="AI164" s="59">
        <v>1</v>
      </c>
      <c r="AJ164" s="59">
        <v>0</v>
      </c>
      <c r="AK164" s="59">
        <v>0</v>
      </c>
      <c r="AL164" s="59">
        <v>10</v>
      </c>
      <c r="AM164" s="59">
        <v>14</v>
      </c>
      <c r="AN164" s="59">
        <v>6</v>
      </c>
      <c r="AO164" s="59">
        <v>6</v>
      </c>
      <c r="AP164" s="205">
        <v>8</v>
      </c>
    </row>
    <row r="165" spans="1:42">
      <c r="A165" s="61">
        <v>4</v>
      </c>
      <c r="B165" s="203" t="s">
        <v>1345</v>
      </c>
      <c r="C165" s="250"/>
      <c r="D165" s="192" t="s">
        <v>1347</v>
      </c>
      <c r="E165" s="28">
        <f t="shared" si="4"/>
        <v>44</v>
      </c>
      <c r="F165" s="58" t="str">
        <f>IF(B165="中/北",IFERROR(SUMIFS(東北!$E$4:$E$1007,東北!$B$4:$B$1007,B165,東北!$D$4:$D$1007,D165)+SUMIFS(関東・東京!$E$4:$E$1019,関東・東京!$B$4:$B$1019,B165,関東・東京!$D$4:$D$1019,D165)+SUMIFS(九･沖!$E$4:$E$1004,九･沖!$B$4:$B$1004,B165,九･沖!$D$4:$D$1004,D165),""),"")</f>
        <v/>
      </c>
      <c r="G165" s="58">
        <v>3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  <c r="P165" s="58" t="s">
        <v>959</v>
      </c>
      <c r="Q165" s="58" t="s">
        <v>959</v>
      </c>
      <c r="R165" s="58" t="s">
        <v>959</v>
      </c>
      <c r="S165" s="58">
        <v>1</v>
      </c>
      <c r="T165" s="58" t="s">
        <v>959</v>
      </c>
      <c r="U165" s="58" t="s">
        <v>959</v>
      </c>
      <c r="V165" s="58" t="s">
        <v>959</v>
      </c>
      <c r="W165" s="58" t="s">
        <v>959</v>
      </c>
      <c r="X165" s="58" t="s">
        <v>959</v>
      </c>
      <c r="Y165" s="58" t="s">
        <v>959</v>
      </c>
      <c r="Z165" s="58" t="s">
        <v>959</v>
      </c>
      <c r="AA165" s="58">
        <v>0</v>
      </c>
      <c r="AB165" s="58">
        <v>0</v>
      </c>
      <c r="AC165" s="58">
        <v>0</v>
      </c>
      <c r="AD165" s="58">
        <v>0</v>
      </c>
      <c r="AE165" s="58">
        <v>0</v>
      </c>
      <c r="AF165" s="58">
        <v>0</v>
      </c>
      <c r="AG165" s="58">
        <v>0</v>
      </c>
      <c r="AH165" s="58">
        <v>6</v>
      </c>
      <c r="AI165" s="58">
        <v>0</v>
      </c>
      <c r="AJ165" s="58">
        <v>0</v>
      </c>
      <c r="AK165" s="58">
        <v>0</v>
      </c>
      <c r="AL165" s="58">
        <v>0</v>
      </c>
      <c r="AM165" s="58">
        <v>6</v>
      </c>
      <c r="AN165" s="58">
        <v>14</v>
      </c>
      <c r="AO165" s="58">
        <v>8</v>
      </c>
      <c r="AP165" s="204">
        <v>6</v>
      </c>
    </row>
    <row r="166" spans="1:42">
      <c r="A166" s="61">
        <v>5</v>
      </c>
      <c r="B166" s="66" t="s">
        <v>1345</v>
      </c>
      <c r="C166" s="249"/>
      <c r="D166" s="191" t="s">
        <v>1348</v>
      </c>
      <c r="E166" s="9">
        <f t="shared" si="4"/>
        <v>44</v>
      </c>
      <c r="F166" s="60" t="str">
        <f>IF(B166="中/北",IFERROR(SUMIFS(東北!$E$4:$E$1007,東北!$B$4:$B$1007,B166,東北!$D$4:$D$1007,D166)+SUMIFS(関東・東京!$E$4:$E$1019,関東・東京!$B$4:$B$1019,B166,関東・東京!$D$4:$D$1019,D166)+SUMIFS(九･沖!$E$4:$E$1004,九･沖!$B$4:$B$1004,B166,九･沖!$D$4:$D$1004,D166),""),"")</f>
        <v/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  <c r="P166" s="59" t="s">
        <v>959</v>
      </c>
      <c r="Q166" s="59" t="s">
        <v>959</v>
      </c>
      <c r="R166" s="59" t="s">
        <v>959</v>
      </c>
      <c r="S166" s="59">
        <v>4</v>
      </c>
      <c r="T166" s="59" t="s">
        <v>959</v>
      </c>
      <c r="U166" s="59" t="s">
        <v>959</v>
      </c>
      <c r="V166" s="59" t="s">
        <v>959</v>
      </c>
      <c r="W166" s="59" t="s">
        <v>959</v>
      </c>
      <c r="X166" s="59" t="s">
        <v>959</v>
      </c>
      <c r="Y166" s="59" t="s">
        <v>959</v>
      </c>
      <c r="Z166" s="59" t="s">
        <v>959</v>
      </c>
      <c r="AA166" s="59">
        <v>0</v>
      </c>
      <c r="AB166" s="59">
        <v>0</v>
      </c>
      <c r="AC166" s="59">
        <v>0</v>
      </c>
      <c r="AD166" s="59">
        <v>0</v>
      </c>
      <c r="AE166" s="59">
        <v>0</v>
      </c>
      <c r="AF166" s="59">
        <v>0</v>
      </c>
      <c r="AG166" s="59">
        <v>0</v>
      </c>
      <c r="AH166" s="59">
        <v>0</v>
      </c>
      <c r="AI166" s="59">
        <v>0</v>
      </c>
      <c r="AJ166" s="59">
        <v>0</v>
      </c>
      <c r="AK166" s="59">
        <v>0</v>
      </c>
      <c r="AL166" s="59">
        <v>8</v>
      </c>
      <c r="AM166" s="59">
        <v>10</v>
      </c>
      <c r="AN166" s="59">
        <v>8</v>
      </c>
      <c r="AO166" s="59">
        <v>6</v>
      </c>
      <c r="AP166" s="205">
        <v>8</v>
      </c>
    </row>
    <row r="167" spans="1:42">
      <c r="A167" s="61">
        <v>6</v>
      </c>
      <c r="B167" s="203" t="s">
        <v>1345</v>
      </c>
      <c r="C167" s="250"/>
      <c r="D167" s="192" t="s">
        <v>1349</v>
      </c>
      <c r="E167" s="28">
        <f t="shared" si="4"/>
        <v>44</v>
      </c>
      <c r="F167" s="58" t="str">
        <f>IF(B167="中/北",IFERROR(SUMIFS(東北!$E$4:$E$1007,東北!$B$4:$B$1007,B167,東北!$D$4:$D$1007,D167)+SUMIFS(関東・東京!$E$4:$E$1019,関東・東京!$B$4:$B$1019,B167,関東・東京!$D$4:$D$1019,D167)+SUMIFS(九･沖!$E$4:$E$1004,九･沖!$B$4:$B$1004,B167,九･沖!$D$4:$D$1004,D167),""),"")</f>
        <v/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>
        <v>0</v>
      </c>
      <c r="P167" s="58">
        <v>0</v>
      </c>
      <c r="Q167" s="58">
        <v>0</v>
      </c>
      <c r="R167" s="58">
        <v>0</v>
      </c>
      <c r="S167" s="58">
        <v>4</v>
      </c>
      <c r="T167" s="58">
        <v>0</v>
      </c>
      <c r="U167" s="58">
        <v>0</v>
      </c>
      <c r="V167" s="58">
        <v>0</v>
      </c>
      <c r="W167" s="58">
        <v>0</v>
      </c>
      <c r="X167" s="58">
        <v>0</v>
      </c>
      <c r="Y167" s="58">
        <v>0</v>
      </c>
      <c r="Z167" s="58">
        <v>0</v>
      </c>
      <c r="AA167" s="58">
        <v>0</v>
      </c>
      <c r="AB167" s="58">
        <v>0</v>
      </c>
      <c r="AC167" s="58">
        <v>0</v>
      </c>
      <c r="AD167" s="58">
        <v>0</v>
      </c>
      <c r="AE167" s="58">
        <v>0</v>
      </c>
      <c r="AF167" s="58">
        <v>0</v>
      </c>
      <c r="AG167" s="58">
        <v>0</v>
      </c>
      <c r="AH167" s="58">
        <v>0</v>
      </c>
      <c r="AI167" s="58">
        <v>0</v>
      </c>
      <c r="AJ167" s="58">
        <v>0</v>
      </c>
      <c r="AK167" s="58">
        <v>0</v>
      </c>
      <c r="AL167" s="58">
        <v>8</v>
      </c>
      <c r="AM167" s="58">
        <v>10</v>
      </c>
      <c r="AN167" s="58">
        <v>8</v>
      </c>
      <c r="AO167" s="58">
        <v>6</v>
      </c>
      <c r="AP167" s="204">
        <v>8</v>
      </c>
    </row>
    <row r="168" spans="1:42">
      <c r="A168" s="61">
        <v>7</v>
      </c>
      <c r="B168" s="66" t="s">
        <v>1345</v>
      </c>
      <c r="C168" s="249"/>
      <c r="D168" s="191" t="s">
        <v>1350</v>
      </c>
      <c r="E168" s="9">
        <f t="shared" si="4"/>
        <v>43</v>
      </c>
      <c r="F168" s="60" t="str">
        <f>IF(B168="中/北",IFERROR(SUMIFS(東北!$E$4:$E$1007,東北!$B$4:$B$1007,B168,東北!$D$4:$D$1007,D168)+SUMIFS(関東・東京!$E$4:$E$1019,関東・東京!$B$4:$B$1019,B168,関東・東京!$D$4:$D$1019,D168)+SUMIFS(九･沖!$E$4:$E$1004,九･沖!$B$4:$B$1004,B168,九･沖!$D$4:$D$1004,D168),""),"")</f>
        <v/>
      </c>
      <c r="G168" s="59"/>
      <c r="H168" s="59"/>
      <c r="I168" s="59"/>
      <c r="J168" s="59"/>
      <c r="K168" s="59"/>
      <c r="L168" s="59"/>
      <c r="M168" s="59"/>
      <c r="N168" s="59"/>
      <c r="O168" s="59"/>
      <c r="P168" s="59" t="s">
        <v>959</v>
      </c>
      <c r="Q168" s="59" t="s">
        <v>959</v>
      </c>
      <c r="R168" s="59" t="s">
        <v>959</v>
      </c>
      <c r="S168" s="59">
        <v>1</v>
      </c>
      <c r="T168" s="59" t="s">
        <v>959</v>
      </c>
      <c r="U168" s="59" t="s">
        <v>959</v>
      </c>
      <c r="V168" s="59" t="s">
        <v>959</v>
      </c>
      <c r="W168" s="59" t="s">
        <v>959</v>
      </c>
      <c r="X168" s="59" t="s">
        <v>959</v>
      </c>
      <c r="Y168" s="59" t="s">
        <v>959</v>
      </c>
      <c r="Z168" s="59" t="s">
        <v>959</v>
      </c>
      <c r="AA168" s="59">
        <v>0</v>
      </c>
      <c r="AB168" s="59">
        <v>0</v>
      </c>
      <c r="AC168" s="59">
        <v>0</v>
      </c>
      <c r="AD168" s="59">
        <v>0</v>
      </c>
      <c r="AE168" s="59">
        <v>0</v>
      </c>
      <c r="AF168" s="59">
        <v>0</v>
      </c>
      <c r="AG168" s="59">
        <v>0</v>
      </c>
      <c r="AH168" s="59">
        <v>0</v>
      </c>
      <c r="AI168" s="59">
        <v>0</v>
      </c>
      <c r="AJ168" s="59">
        <v>0</v>
      </c>
      <c r="AK168" s="59">
        <v>0</v>
      </c>
      <c r="AL168" s="59">
        <v>8</v>
      </c>
      <c r="AM168" s="59">
        <v>14</v>
      </c>
      <c r="AN168" s="59">
        <v>6</v>
      </c>
      <c r="AO168" s="59">
        <v>6</v>
      </c>
      <c r="AP168" s="205">
        <v>8</v>
      </c>
    </row>
    <row r="169" spans="1:42">
      <c r="A169" s="61">
        <v>8</v>
      </c>
      <c r="B169" s="203" t="s">
        <v>1345</v>
      </c>
      <c r="C169" s="250"/>
      <c r="D169" s="192" t="s">
        <v>1351</v>
      </c>
      <c r="E169" s="28">
        <f t="shared" si="4"/>
        <v>42</v>
      </c>
      <c r="F169" s="58" t="str">
        <f>IF(B169="中/北",IFERROR(SUMIFS(東北!$E$4:$E$1007,東北!$B$4:$B$1007,B169,東北!$D$4:$D$1007,D169)+SUMIFS(関東・東京!$E$4:$E$1019,関東・東京!$B$4:$B$1019,B169,関東・東京!$D$4:$D$1019,D169)+SUMIFS(九･沖!$E$4:$E$1004,九･沖!$B$4:$B$1004,B169,九･沖!$D$4:$D$1004,D169),""),"")</f>
        <v/>
      </c>
      <c r="G169" s="58">
        <v>5</v>
      </c>
      <c r="H169" s="58">
        <v>0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0</v>
      </c>
      <c r="P169" s="58" t="s">
        <v>959</v>
      </c>
      <c r="Q169" s="58" t="s">
        <v>959</v>
      </c>
      <c r="R169" s="58" t="s">
        <v>959</v>
      </c>
      <c r="S169" s="58">
        <v>1</v>
      </c>
      <c r="T169" s="58" t="s">
        <v>959</v>
      </c>
      <c r="U169" s="58" t="s">
        <v>959</v>
      </c>
      <c r="V169" s="58" t="s">
        <v>959</v>
      </c>
      <c r="W169" s="58" t="s">
        <v>959</v>
      </c>
      <c r="X169" s="58" t="s">
        <v>959</v>
      </c>
      <c r="Y169" s="58" t="s">
        <v>959</v>
      </c>
      <c r="Z169" s="58" t="s">
        <v>959</v>
      </c>
      <c r="AA169" s="58">
        <v>0</v>
      </c>
      <c r="AB169" s="58">
        <v>0</v>
      </c>
      <c r="AC169" s="58">
        <v>0</v>
      </c>
      <c r="AD169" s="58">
        <v>0</v>
      </c>
      <c r="AE169" s="58">
        <v>0</v>
      </c>
      <c r="AF169" s="58">
        <v>0</v>
      </c>
      <c r="AG169" s="58">
        <v>0</v>
      </c>
      <c r="AH169" s="58">
        <v>0</v>
      </c>
      <c r="AI169" s="58">
        <v>0</v>
      </c>
      <c r="AJ169" s="58">
        <v>0</v>
      </c>
      <c r="AK169" s="58">
        <v>0</v>
      </c>
      <c r="AL169" s="58">
        <v>10</v>
      </c>
      <c r="AM169" s="58">
        <v>14</v>
      </c>
      <c r="AN169" s="58">
        <v>6</v>
      </c>
      <c r="AO169" s="58">
        <v>6</v>
      </c>
      <c r="AP169" s="204">
        <v>0</v>
      </c>
    </row>
    <row r="170" spans="1:42">
      <c r="A170" s="61">
        <v>9</v>
      </c>
      <c r="B170" s="66" t="s">
        <v>1345</v>
      </c>
      <c r="C170" s="249"/>
      <c r="D170" s="191" t="s">
        <v>1352</v>
      </c>
      <c r="E170" s="9">
        <f t="shared" si="4"/>
        <v>39</v>
      </c>
      <c r="F170" s="60" t="str">
        <f>IF(B170="中/北",IFERROR(SUMIFS(東北!$E$4:$E$1007,東北!$B$4:$B$1007,B170,東北!$D$4:$D$1007,D170)+SUMIFS(関東・東京!$E$4:$E$1019,関東・東京!$B$4:$B$1019,B170,関東・東京!$D$4:$D$1019,D170)+SUMIFS(九･沖!$E$4:$E$1004,九･沖!$B$4:$B$1004,B170,九･沖!$D$4:$D$1004,D170),""),"")</f>
        <v/>
      </c>
      <c r="G170" s="59"/>
      <c r="H170" s="59"/>
      <c r="I170" s="59"/>
      <c r="J170" s="59"/>
      <c r="K170" s="59"/>
      <c r="L170" s="59"/>
      <c r="M170" s="59"/>
      <c r="N170" s="59"/>
      <c r="O170" s="59"/>
      <c r="P170" s="59" t="s">
        <v>959</v>
      </c>
      <c r="Q170" s="59" t="s">
        <v>959</v>
      </c>
      <c r="R170" s="59" t="s">
        <v>959</v>
      </c>
      <c r="S170" s="59">
        <v>1</v>
      </c>
      <c r="T170" s="59" t="s">
        <v>959</v>
      </c>
      <c r="U170" s="59" t="s">
        <v>959</v>
      </c>
      <c r="V170" s="59" t="s">
        <v>959</v>
      </c>
      <c r="W170" s="59" t="s">
        <v>959</v>
      </c>
      <c r="X170" s="59" t="s">
        <v>959</v>
      </c>
      <c r="Y170" s="59" t="s">
        <v>959</v>
      </c>
      <c r="Z170" s="59" t="s">
        <v>959</v>
      </c>
      <c r="AA170" s="59">
        <v>0</v>
      </c>
      <c r="AB170" s="59">
        <v>0</v>
      </c>
      <c r="AC170" s="59">
        <v>0</v>
      </c>
      <c r="AD170" s="59">
        <v>0</v>
      </c>
      <c r="AE170" s="59">
        <v>0</v>
      </c>
      <c r="AF170" s="59">
        <v>0</v>
      </c>
      <c r="AG170" s="59">
        <v>0</v>
      </c>
      <c r="AH170" s="59">
        <v>0</v>
      </c>
      <c r="AI170" s="59">
        <v>0</v>
      </c>
      <c r="AJ170" s="59">
        <v>0</v>
      </c>
      <c r="AK170" s="59">
        <v>0</v>
      </c>
      <c r="AL170" s="59">
        <v>14</v>
      </c>
      <c r="AM170" s="59">
        <v>8</v>
      </c>
      <c r="AN170" s="59">
        <v>4</v>
      </c>
      <c r="AO170" s="59">
        <v>4</v>
      </c>
      <c r="AP170" s="205">
        <v>8</v>
      </c>
    </row>
    <row r="171" spans="1:42">
      <c r="A171" s="61">
        <v>10</v>
      </c>
      <c r="B171" s="203" t="s">
        <v>1345</v>
      </c>
      <c r="C171" s="250"/>
      <c r="D171" s="192" t="s">
        <v>1353</v>
      </c>
      <c r="E171" s="28">
        <f t="shared" si="4"/>
        <v>34</v>
      </c>
      <c r="F171" s="58" t="str">
        <f>IF(B171="中/北",IFERROR(SUMIFS(東北!$E$4:$E$1007,東北!$B$4:$B$1007,B171,東北!$D$4:$D$1007,D171)+SUMIFS(関東・東京!$E$4:$E$1019,関東・東京!$B$4:$B$1019,B171,関東・東京!$D$4:$D$1019,D171)+SUMIFS(九･沖!$E$4:$E$1004,九･沖!$B$4:$B$1004,B171,九･沖!$D$4:$D$1004,D171),""),"")</f>
        <v/>
      </c>
      <c r="G171" s="58">
        <v>0</v>
      </c>
      <c r="H171" s="58">
        <v>0</v>
      </c>
      <c r="I171" s="58">
        <v>0</v>
      </c>
      <c r="J171" s="58">
        <v>1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  <c r="P171" s="58" t="s">
        <v>959</v>
      </c>
      <c r="Q171" s="58" t="s">
        <v>959</v>
      </c>
      <c r="R171" s="58" t="s">
        <v>959</v>
      </c>
      <c r="S171" s="58">
        <v>6</v>
      </c>
      <c r="T171" s="58" t="s">
        <v>959</v>
      </c>
      <c r="U171" s="58" t="s">
        <v>959</v>
      </c>
      <c r="V171" s="58" t="s">
        <v>959</v>
      </c>
      <c r="W171" s="58" t="s">
        <v>959</v>
      </c>
      <c r="X171" s="58" t="s">
        <v>959</v>
      </c>
      <c r="Y171" s="58" t="s">
        <v>959</v>
      </c>
      <c r="Z171" s="58" t="s">
        <v>959</v>
      </c>
      <c r="AA171" s="58">
        <v>0</v>
      </c>
      <c r="AB171" s="58">
        <v>0</v>
      </c>
      <c r="AC171" s="58">
        <v>0</v>
      </c>
      <c r="AD171" s="58">
        <v>0</v>
      </c>
      <c r="AE171" s="58">
        <v>0</v>
      </c>
      <c r="AF171" s="58">
        <v>0</v>
      </c>
      <c r="AG171" s="58">
        <v>0</v>
      </c>
      <c r="AH171" s="58">
        <v>3</v>
      </c>
      <c r="AI171" s="58">
        <v>2</v>
      </c>
      <c r="AJ171" s="58">
        <v>0</v>
      </c>
      <c r="AK171" s="58">
        <v>0</v>
      </c>
      <c r="AL171" s="58">
        <v>0</v>
      </c>
      <c r="AM171" s="58">
        <v>0</v>
      </c>
      <c r="AN171" s="58">
        <v>8</v>
      </c>
      <c r="AO171" s="58">
        <v>6</v>
      </c>
      <c r="AP171" s="204">
        <v>8</v>
      </c>
    </row>
    <row r="172" spans="1:42">
      <c r="A172" s="61">
        <v>11</v>
      </c>
      <c r="B172" s="66" t="s">
        <v>1345</v>
      </c>
      <c r="C172" s="249"/>
      <c r="D172" s="191" t="s">
        <v>1354</v>
      </c>
      <c r="E172" s="9">
        <f t="shared" si="4"/>
        <v>34</v>
      </c>
      <c r="F172" s="60" t="str">
        <f>IF(B172="中/北",IFERROR(SUMIFS(東北!$E$4:$E$1007,東北!$B$4:$B$1007,B172,東北!$D$4:$D$1007,D172)+SUMIFS(関東・東京!$E$4:$E$1019,関東・東京!$B$4:$B$1019,B172,関東・東京!$D$4:$D$1019,D172)+SUMIFS(九･沖!$E$4:$E$1004,九･沖!$B$4:$B$1004,B172,九･沖!$D$4:$D$1004,D172),""),"")</f>
        <v/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1</v>
      </c>
      <c r="T172" s="59">
        <v>0</v>
      </c>
      <c r="U172" s="59">
        <v>0</v>
      </c>
      <c r="V172" s="59">
        <v>0</v>
      </c>
      <c r="W172" s="59">
        <v>0</v>
      </c>
      <c r="X172" s="59">
        <v>0</v>
      </c>
      <c r="Y172" s="59">
        <v>0</v>
      </c>
      <c r="Z172" s="59">
        <v>0</v>
      </c>
      <c r="AA172" s="59">
        <v>0</v>
      </c>
      <c r="AB172" s="59">
        <v>0</v>
      </c>
      <c r="AC172" s="59">
        <v>0</v>
      </c>
      <c r="AD172" s="59">
        <v>0</v>
      </c>
      <c r="AE172" s="59">
        <v>0</v>
      </c>
      <c r="AF172" s="59">
        <v>0</v>
      </c>
      <c r="AG172" s="59">
        <v>0</v>
      </c>
      <c r="AH172" s="59">
        <v>3</v>
      </c>
      <c r="AI172" s="59">
        <v>0</v>
      </c>
      <c r="AJ172" s="59">
        <v>0</v>
      </c>
      <c r="AK172" s="59">
        <v>0</v>
      </c>
      <c r="AL172" s="59">
        <v>8</v>
      </c>
      <c r="AM172" s="59">
        <v>0</v>
      </c>
      <c r="AN172" s="59">
        <v>4</v>
      </c>
      <c r="AO172" s="59">
        <v>10</v>
      </c>
      <c r="AP172" s="205">
        <v>8</v>
      </c>
    </row>
    <row r="173" spans="1:42">
      <c r="A173" s="61">
        <v>12</v>
      </c>
      <c r="B173" s="203" t="s">
        <v>1345</v>
      </c>
      <c r="C173" s="250"/>
      <c r="D173" s="192" t="s">
        <v>1355</v>
      </c>
      <c r="E173" s="28">
        <f t="shared" si="4"/>
        <v>30</v>
      </c>
      <c r="F173" s="58" t="str">
        <f>IF(B173="中/北",IFERROR(SUMIFS(東北!$E$4:$E$1007,東北!$B$4:$B$1007,B173,東北!$D$4:$D$1007,D173)+SUMIFS(関東・東京!$E$4:$E$1019,関東・東京!$B$4:$B$1019,B173,関東・東京!$D$4:$D$1019,D173)+SUMIFS(九･沖!$E$4:$E$1004,九･沖!$B$4:$B$1004,B173,九･沖!$D$4:$D$1004,D173),""),"")</f>
        <v/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0</v>
      </c>
      <c r="P173" s="58" t="s">
        <v>959</v>
      </c>
      <c r="Q173" s="58" t="s">
        <v>959</v>
      </c>
      <c r="R173" s="58" t="s">
        <v>959</v>
      </c>
      <c r="S173" s="58">
        <v>6</v>
      </c>
      <c r="T173" s="58" t="s">
        <v>959</v>
      </c>
      <c r="U173" s="58" t="s">
        <v>959</v>
      </c>
      <c r="V173" s="58" t="s">
        <v>959</v>
      </c>
      <c r="W173" s="58" t="s">
        <v>959</v>
      </c>
      <c r="X173" s="58" t="s">
        <v>959</v>
      </c>
      <c r="Y173" s="58" t="s">
        <v>959</v>
      </c>
      <c r="Z173" s="58" t="s">
        <v>959</v>
      </c>
      <c r="AA173" s="58">
        <v>0</v>
      </c>
      <c r="AB173" s="58">
        <v>0</v>
      </c>
      <c r="AC173" s="58">
        <v>0</v>
      </c>
      <c r="AD173" s="58">
        <v>0</v>
      </c>
      <c r="AE173" s="58">
        <v>0</v>
      </c>
      <c r="AF173" s="58">
        <v>0</v>
      </c>
      <c r="AG173" s="58">
        <v>0</v>
      </c>
      <c r="AH173" s="58">
        <v>0</v>
      </c>
      <c r="AI173" s="58">
        <v>0</v>
      </c>
      <c r="AJ173" s="58">
        <v>0</v>
      </c>
      <c r="AK173" s="58">
        <v>0</v>
      </c>
      <c r="AL173" s="58">
        <v>0</v>
      </c>
      <c r="AM173" s="58">
        <v>10</v>
      </c>
      <c r="AN173" s="58">
        <v>8</v>
      </c>
      <c r="AO173" s="58">
        <v>0</v>
      </c>
      <c r="AP173" s="204">
        <v>6</v>
      </c>
    </row>
    <row r="174" spans="1:42">
      <c r="A174" s="61">
        <v>13</v>
      </c>
      <c r="B174" s="66" t="s">
        <v>1345</v>
      </c>
      <c r="C174" s="249"/>
      <c r="D174" s="191" t="s">
        <v>1356</v>
      </c>
      <c r="E174" s="9">
        <f t="shared" si="4"/>
        <v>28</v>
      </c>
      <c r="F174" s="60" t="str">
        <f>IF(B174="中/北",IFERROR(SUMIFS(東北!$E$4:$E$1007,東北!$B$4:$B$1007,B174,東北!$D$4:$D$1007,D174)+SUMIFS(関東・東京!$E$4:$E$1019,関東・東京!$B$4:$B$1019,B174,関東・東京!$D$4:$D$1019,D174)+SUMIFS(九･沖!$E$4:$E$1004,九･沖!$B$4:$B$1004,B174,九･沖!$D$4:$D$1004,D174),""),"")</f>
        <v/>
      </c>
      <c r="G174" s="59"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 t="s">
        <v>959</v>
      </c>
      <c r="Q174" s="59" t="s">
        <v>959</v>
      </c>
      <c r="R174" s="59" t="s">
        <v>959</v>
      </c>
      <c r="S174" s="59">
        <v>1</v>
      </c>
      <c r="T174" s="59">
        <v>1</v>
      </c>
      <c r="U174" s="59" t="s">
        <v>959</v>
      </c>
      <c r="V174" s="59" t="s">
        <v>959</v>
      </c>
      <c r="W174" s="59" t="s">
        <v>959</v>
      </c>
      <c r="X174" s="59" t="s">
        <v>959</v>
      </c>
      <c r="Y174" s="59" t="s">
        <v>959</v>
      </c>
      <c r="Z174" s="59" t="s">
        <v>959</v>
      </c>
      <c r="AA174" s="59">
        <v>0</v>
      </c>
      <c r="AB174" s="59">
        <v>0</v>
      </c>
      <c r="AC174" s="59">
        <v>0</v>
      </c>
      <c r="AD174" s="59">
        <v>0</v>
      </c>
      <c r="AE174" s="59">
        <v>0</v>
      </c>
      <c r="AF174" s="59">
        <v>0</v>
      </c>
      <c r="AG174" s="59">
        <v>0</v>
      </c>
      <c r="AH174" s="59">
        <v>6</v>
      </c>
      <c r="AI174" s="59">
        <v>0</v>
      </c>
      <c r="AJ174" s="59">
        <v>0</v>
      </c>
      <c r="AK174" s="59">
        <v>0</v>
      </c>
      <c r="AL174" s="59">
        <v>10</v>
      </c>
      <c r="AM174" s="59">
        <v>0</v>
      </c>
      <c r="AN174" s="59">
        <v>6</v>
      </c>
      <c r="AO174" s="59">
        <v>0</v>
      </c>
      <c r="AP174" s="205">
        <v>4</v>
      </c>
    </row>
    <row r="175" spans="1:42">
      <c r="A175" s="61">
        <v>14</v>
      </c>
      <c r="B175" s="203" t="s">
        <v>1345</v>
      </c>
      <c r="C175" s="250"/>
      <c r="D175" s="192" t="s">
        <v>1357</v>
      </c>
      <c r="E175" s="28">
        <f t="shared" si="4"/>
        <v>24</v>
      </c>
      <c r="F175" s="58" t="str">
        <f>IF(B175="中/北",IFERROR(SUMIFS(東北!$E$4:$E$1007,東北!$B$4:$B$1007,B175,東北!$D$4:$D$1007,D175)+SUMIFS(関東・東京!$E$4:$E$1019,関東・東京!$B$4:$B$1019,B175,関東・東京!$D$4:$D$1019,D175)+SUMIFS(九･沖!$E$4:$E$1004,九･沖!$B$4:$B$1004,B175,九･沖!$D$4:$D$1004,D175),""),"")</f>
        <v/>
      </c>
      <c r="G175" s="58">
        <v>3</v>
      </c>
      <c r="H175" s="58">
        <v>0</v>
      </c>
      <c r="I175" s="58">
        <v>0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v>0</v>
      </c>
      <c r="P175" s="58" t="s">
        <v>959</v>
      </c>
      <c r="Q175" s="58" t="s">
        <v>959</v>
      </c>
      <c r="R175" s="58" t="s">
        <v>959</v>
      </c>
      <c r="S175" s="58">
        <v>1</v>
      </c>
      <c r="T175" s="58" t="s">
        <v>959</v>
      </c>
      <c r="U175" s="58" t="s">
        <v>959</v>
      </c>
      <c r="V175" s="58" t="s">
        <v>959</v>
      </c>
      <c r="W175" s="58" t="s">
        <v>959</v>
      </c>
      <c r="X175" s="58" t="s">
        <v>959</v>
      </c>
      <c r="Y175" s="58" t="s">
        <v>959</v>
      </c>
      <c r="Z175" s="58" t="s">
        <v>959</v>
      </c>
      <c r="AA175" s="58">
        <v>0</v>
      </c>
      <c r="AB175" s="58">
        <v>0</v>
      </c>
      <c r="AC175" s="58">
        <v>0</v>
      </c>
      <c r="AD175" s="58">
        <v>0</v>
      </c>
      <c r="AE175" s="58">
        <v>0</v>
      </c>
      <c r="AF175" s="58">
        <v>0</v>
      </c>
      <c r="AG175" s="58">
        <v>0</v>
      </c>
      <c r="AH175" s="58">
        <v>0</v>
      </c>
      <c r="AI175" s="58">
        <v>0</v>
      </c>
      <c r="AJ175" s="58">
        <v>0</v>
      </c>
      <c r="AK175" s="58">
        <v>0</v>
      </c>
      <c r="AL175" s="58">
        <v>0</v>
      </c>
      <c r="AM175" s="58">
        <v>6</v>
      </c>
      <c r="AN175" s="58">
        <v>14</v>
      </c>
      <c r="AO175" s="58">
        <v>0</v>
      </c>
      <c r="AP175" s="204">
        <v>0</v>
      </c>
    </row>
    <row r="176" spans="1:42">
      <c r="A176" s="61">
        <v>15</v>
      </c>
      <c r="B176" s="66" t="s">
        <v>1345</v>
      </c>
      <c r="C176" s="249"/>
      <c r="D176" s="191" t="s">
        <v>1358</v>
      </c>
      <c r="E176" s="9">
        <f t="shared" si="4"/>
        <v>24</v>
      </c>
      <c r="F176" s="60" t="str">
        <f>IF(B176="中/北",IFERROR(SUMIFS(東北!$E$4:$E$1007,東北!$B$4:$B$1007,B176,東北!$D$4:$D$1007,D176)+SUMIFS(関東・東京!$E$4:$E$1019,関東・東京!$B$4:$B$1019,B176,関東・東京!$D$4:$D$1019,D176)+SUMIFS(九･沖!$E$4:$E$1004,九･沖!$B$4:$B$1004,B176,九･沖!$D$4:$D$1004,D176),""),"")</f>
        <v/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0</v>
      </c>
      <c r="Q176" s="59">
        <v>0</v>
      </c>
      <c r="R176" s="59">
        <v>0</v>
      </c>
      <c r="S176" s="59">
        <v>0</v>
      </c>
      <c r="T176" s="59">
        <v>0</v>
      </c>
      <c r="U176" s="59">
        <v>0</v>
      </c>
      <c r="V176" s="59">
        <v>0</v>
      </c>
      <c r="W176" s="59">
        <v>0</v>
      </c>
      <c r="X176" s="59">
        <v>0</v>
      </c>
      <c r="Y176" s="59">
        <v>0</v>
      </c>
      <c r="Z176" s="59">
        <v>0</v>
      </c>
      <c r="AA176" s="59">
        <v>0</v>
      </c>
      <c r="AB176" s="59">
        <v>0</v>
      </c>
      <c r="AC176" s="59">
        <v>0</v>
      </c>
      <c r="AD176" s="59">
        <v>0</v>
      </c>
      <c r="AE176" s="59">
        <v>0</v>
      </c>
      <c r="AF176" s="59">
        <v>0</v>
      </c>
      <c r="AG176" s="59">
        <v>0</v>
      </c>
      <c r="AH176" s="59">
        <v>0</v>
      </c>
      <c r="AI176" s="59">
        <v>0</v>
      </c>
      <c r="AJ176" s="59">
        <v>0</v>
      </c>
      <c r="AK176" s="59">
        <v>0</v>
      </c>
      <c r="AL176" s="59">
        <v>10</v>
      </c>
      <c r="AM176" s="59">
        <v>14</v>
      </c>
      <c r="AN176" s="59">
        <v>0</v>
      </c>
      <c r="AO176" s="59">
        <v>0</v>
      </c>
      <c r="AP176" s="205">
        <v>0</v>
      </c>
    </row>
    <row r="177" spans="1:42">
      <c r="A177" s="61">
        <v>16</v>
      </c>
      <c r="B177" s="203" t="s">
        <v>1345</v>
      </c>
      <c r="C177" s="250"/>
      <c r="D177" s="192" t="s">
        <v>1359</v>
      </c>
      <c r="E177" s="28">
        <f t="shared" si="4"/>
        <v>24</v>
      </c>
      <c r="F177" s="58" t="str">
        <f>IF(B177="中/北",IFERROR(SUMIFS(東北!$E$4:$E$1007,東北!$B$4:$B$1007,B177,東北!$D$4:$D$1007,D177)+SUMIFS(関東・東京!$E$4:$E$1019,関東・東京!$B$4:$B$1019,B177,関東・東京!$D$4:$D$1019,D177)+SUMIFS(九･沖!$E$4:$E$1004,九･沖!$B$4:$B$1004,B177,九･沖!$D$4:$D$1004,D177),""),"")</f>
        <v/>
      </c>
      <c r="G177" s="58">
        <v>1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v>0</v>
      </c>
      <c r="P177" s="58" t="s">
        <v>959</v>
      </c>
      <c r="Q177" s="58" t="s">
        <v>959</v>
      </c>
      <c r="R177" s="58" t="s">
        <v>959</v>
      </c>
      <c r="S177" s="58">
        <v>1</v>
      </c>
      <c r="T177" s="58" t="s">
        <v>959</v>
      </c>
      <c r="U177" s="58" t="s">
        <v>959</v>
      </c>
      <c r="V177" s="58" t="s">
        <v>959</v>
      </c>
      <c r="W177" s="58" t="s">
        <v>959</v>
      </c>
      <c r="X177" s="58" t="s">
        <v>959</v>
      </c>
      <c r="Y177" s="58" t="s">
        <v>959</v>
      </c>
      <c r="Z177" s="58" t="s">
        <v>959</v>
      </c>
      <c r="AA177" s="58">
        <v>0</v>
      </c>
      <c r="AB177" s="58">
        <v>0</v>
      </c>
      <c r="AC177" s="58">
        <v>0</v>
      </c>
      <c r="AD177" s="58">
        <v>0</v>
      </c>
      <c r="AE177" s="58">
        <v>0</v>
      </c>
      <c r="AF177" s="58">
        <v>0</v>
      </c>
      <c r="AG177" s="58">
        <v>0</v>
      </c>
      <c r="AH177" s="58">
        <v>0</v>
      </c>
      <c r="AI177" s="58">
        <v>0</v>
      </c>
      <c r="AJ177" s="58">
        <v>0</v>
      </c>
      <c r="AK177" s="58">
        <v>0</v>
      </c>
      <c r="AL177" s="58">
        <v>2</v>
      </c>
      <c r="AM177" s="58">
        <v>4</v>
      </c>
      <c r="AN177" s="58">
        <v>4</v>
      </c>
      <c r="AO177" s="58">
        <v>10</v>
      </c>
      <c r="AP177" s="204">
        <v>2</v>
      </c>
    </row>
    <row r="178" spans="1:42">
      <c r="A178" s="61">
        <v>17</v>
      </c>
      <c r="B178" s="66" t="s">
        <v>1345</v>
      </c>
      <c r="C178" s="249"/>
      <c r="D178" s="191" t="s">
        <v>1360</v>
      </c>
      <c r="E178" s="9">
        <f t="shared" si="4"/>
        <v>23</v>
      </c>
      <c r="F178" s="60" t="str">
        <f>IF(B178="中/北",IFERROR(SUMIFS(東北!$E$4:$E$1007,東北!$B$4:$B$1007,B178,東北!$D$4:$D$1007,D178)+SUMIFS(関東・東京!$E$4:$E$1019,関東・東京!$B$4:$B$1019,B178,関東・東京!$D$4:$D$1019,D178)+SUMIFS(九･沖!$E$4:$E$1004,九･沖!$B$4:$B$1004,B178,九･沖!$D$4:$D$1004,D178),""),"")</f>
        <v/>
      </c>
      <c r="G178" s="59">
        <v>0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59">
        <v>0</v>
      </c>
      <c r="R178" s="59">
        <v>0</v>
      </c>
      <c r="S178" s="59">
        <v>0</v>
      </c>
      <c r="T178" s="59">
        <v>0</v>
      </c>
      <c r="U178" s="59">
        <v>0</v>
      </c>
      <c r="V178" s="59">
        <v>0</v>
      </c>
      <c r="W178" s="59">
        <v>0</v>
      </c>
      <c r="X178" s="59">
        <v>0</v>
      </c>
      <c r="Y178" s="59">
        <v>0</v>
      </c>
      <c r="Z178" s="59">
        <v>0</v>
      </c>
      <c r="AA178" s="59">
        <v>0</v>
      </c>
      <c r="AB178" s="59">
        <v>0</v>
      </c>
      <c r="AC178" s="59">
        <v>0</v>
      </c>
      <c r="AD178" s="59">
        <v>0</v>
      </c>
      <c r="AE178" s="59">
        <v>0</v>
      </c>
      <c r="AF178" s="59">
        <v>0</v>
      </c>
      <c r="AG178" s="59">
        <v>0</v>
      </c>
      <c r="AH178" s="59">
        <v>0</v>
      </c>
      <c r="AI178" s="59">
        <v>1</v>
      </c>
      <c r="AJ178" s="59">
        <v>0</v>
      </c>
      <c r="AK178" s="59">
        <v>0</v>
      </c>
      <c r="AL178" s="59">
        <v>4</v>
      </c>
      <c r="AM178" s="59">
        <v>10</v>
      </c>
      <c r="AN178" s="59">
        <v>4</v>
      </c>
      <c r="AO178" s="59">
        <v>4</v>
      </c>
      <c r="AP178" s="205">
        <v>0</v>
      </c>
    </row>
    <row r="179" spans="1:42">
      <c r="A179" s="61">
        <v>18</v>
      </c>
      <c r="B179" s="203" t="s">
        <v>1345</v>
      </c>
      <c r="C179" s="250"/>
      <c r="D179" s="192" t="s">
        <v>1361</v>
      </c>
      <c r="E179" s="28">
        <f t="shared" si="4"/>
        <v>23</v>
      </c>
      <c r="F179" s="58" t="str">
        <f>IF(B179="中/北",IFERROR(SUMIFS(東北!$E$4:$E$1007,東北!$B$4:$B$1007,B179,東北!$D$4:$D$1007,D179)+SUMIFS(関東・東京!$E$4:$E$1019,関東・東京!$B$4:$B$1019,B179,関東・東京!$D$4:$D$1019,D179)+SUMIFS(九･沖!$E$4:$E$1004,九･沖!$B$4:$B$1004,B179,九･沖!$D$4:$D$1004,D179),""),"")</f>
        <v/>
      </c>
      <c r="G179" s="58">
        <v>1</v>
      </c>
      <c r="H179" s="58">
        <v>1</v>
      </c>
      <c r="I179" s="58">
        <v>1</v>
      </c>
      <c r="J179" s="58">
        <v>0</v>
      </c>
      <c r="K179" s="58">
        <v>0</v>
      </c>
      <c r="L179" s="58">
        <v>0</v>
      </c>
      <c r="M179" s="58">
        <v>0</v>
      </c>
      <c r="N179" s="58">
        <v>3</v>
      </c>
      <c r="O179" s="58">
        <v>0</v>
      </c>
      <c r="P179" s="58">
        <v>1</v>
      </c>
      <c r="Q179" s="58">
        <v>1</v>
      </c>
      <c r="R179" s="58" t="s">
        <v>959</v>
      </c>
      <c r="S179" s="58">
        <v>2</v>
      </c>
      <c r="T179" s="58" t="s">
        <v>959</v>
      </c>
      <c r="U179" s="58">
        <v>1</v>
      </c>
      <c r="V179" s="58">
        <v>1</v>
      </c>
      <c r="W179" s="58" t="s">
        <v>959</v>
      </c>
      <c r="X179" s="58" t="s">
        <v>959</v>
      </c>
      <c r="Y179" s="58" t="s">
        <v>959</v>
      </c>
      <c r="Z179" s="58">
        <v>1</v>
      </c>
      <c r="AA179" s="58">
        <v>0</v>
      </c>
      <c r="AB179" s="58">
        <v>0</v>
      </c>
      <c r="AC179" s="58">
        <v>0</v>
      </c>
      <c r="AD179" s="58">
        <v>0</v>
      </c>
      <c r="AE179" s="58">
        <v>1</v>
      </c>
      <c r="AF179" s="58">
        <v>1</v>
      </c>
      <c r="AG179" s="58">
        <v>0</v>
      </c>
      <c r="AH179" s="58">
        <v>0</v>
      </c>
      <c r="AI179" s="58">
        <v>0</v>
      </c>
      <c r="AJ179" s="58">
        <v>0</v>
      </c>
      <c r="AK179" s="58">
        <v>0</v>
      </c>
      <c r="AL179" s="58">
        <v>0</v>
      </c>
      <c r="AM179" s="58">
        <v>2</v>
      </c>
      <c r="AN179" s="58">
        <v>4</v>
      </c>
      <c r="AO179" s="58">
        <v>2</v>
      </c>
      <c r="AP179" s="204">
        <v>0</v>
      </c>
    </row>
    <row r="180" spans="1:42">
      <c r="A180" s="61">
        <v>19</v>
      </c>
      <c r="B180" s="66" t="s">
        <v>1362</v>
      </c>
      <c r="C180" s="249"/>
      <c r="D180" s="191" t="s">
        <v>1363</v>
      </c>
      <c r="E180" s="9">
        <f t="shared" si="4"/>
        <v>22</v>
      </c>
      <c r="F180" s="60" t="str">
        <f>IF(B180="中/北",IFERROR(SUMIFS(東北!$E$4:$E$1007,東北!$B$4:$B$1007,B180,東北!$D$4:$D$1007,D180)+SUMIFS(関東・東京!$E$4:$E$1019,関東・東京!$B$4:$B$1019,B180,関東・東京!$D$4:$D$1019,D180)+SUMIFS(九･沖!$E$4:$E$1004,九･沖!$B$4:$B$1004,B180,九･沖!$D$4:$D$1004,D180),""),"")</f>
        <v/>
      </c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>
        <v>4</v>
      </c>
      <c r="AM180" s="59">
        <v>10</v>
      </c>
      <c r="AN180" s="59">
        <v>4</v>
      </c>
      <c r="AO180" s="59">
        <v>4</v>
      </c>
      <c r="AP180" s="205">
        <v>0</v>
      </c>
    </row>
    <row r="181" spans="1:42">
      <c r="A181" s="61">
        <v>20</v>
      </c>
      <c r="B181" s="203" t="s">
        <v>1345</v>
      </c>
      <c r="C181" s="250"/>
      <c r="D181" s="192" t="s">
        <v>1364</v>
      </c>
      <c r="E181" s="28">
        <f t="shared" si="4"/>
        <v>22</v>
      </c>
      <c r="F181" s="58" t="str">
        <f>IF(B181="中/北",IFERROR(SUMIFS(東北!$E$4:$E$1007,東北!$B$4:$B$1007,B181,東北!$D$4:$D$1007,D181)+SUMIFS(関東・東京!$E$4:$E$1019,関東・東京!$B$4:$B$1019,B181,関東・東京!$D$4:$D$1019,D181)+SUMIFS(九･沖!$E$4:$E$1004,九･沖!$B$4:$B$1004,B181,九･沖!$D$4:$D$1004,D181),""),"")</f>
        <v/>
      </c>
      <c r="G181" s="58">
        <v>1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58">
        <v>0</v>
      </c>
      <c r="N181" s="58">
        <v>0</v>
      </c>
      <c r="O181" s="58">
        <v>0</v>
      </c>
      <c r="P181" s="58" t="s">
        <v>959</v>
      </c>
      <c r="Q181" s="58" t="s">
        <v>959</v>
      </c>
      <c r="R181" s="58" t="s">
        <v>959</v>
      </c>
      <c r="S181" s="58">
        <v>1</v>
      </c>
      <c r="T181" s="58" t="s">
        <v>959</v>
      </c>
      <c r="U181" s="58" t="s">
        <v>959</v>
      </c>
      <c r="V181" s="58" t="s">
        <v>959</v>
      </c>
      <c r="W181" s="58" t="s">
        <v>959</v>
      </c>
      <c r="X181" s="58" t="s">
        <v>959</v>
      </c>
      <c r="Y181" s="58" t="s">
        <v>959</v>
      </c>
      <c r="Z181" s="58" t="s">
        <v>959</v>
      </c>
      <c r="AA181" s="58">
        <v>0</v>
      </c>
      <c r="AB181" s="58">
        <v>0</v>
      </c>
      <c r="AC181" s="58">
        <v>0</v>
      </c>
      <c r="AD181" s="58">
        <v>0</v>
      </c>
      <c r="AE181" s="58">
        <v>0</v>
      </c>
      <c r="AF181" s="58">
        <v>0</v>
      </c>
      <c r="AG181" s="58">
        <v>0</v>
      </c>
      <c r="AH181" s="58">
        <v>0</v>
      </c>
      <c r="AI181" s="58">
        <v>0</v>
      </c>
      <c r="AJ181" s="58">
        <v>0</v>
      </c>
      <c r="AK181" s="58">
        <v>0</v>
      </c>
      <c r="AL181" s="58">
        <v>4</v>
      </c>
      <c r="AM181" s="58">
        <v>4</v>
      </c>
      <c r="AN181" s="58">
        <v>2</v>
      </c>
      <c r="AO181" s="58">
        <v>4</v>
      </c>
      <c r="AP181" s="204">
        <v>6</v>
      </c>
    </row>
    <row r="182" spans="1:42">
      <c r="A182" s="61">
        <v>21</v>
      </c>
      <c r="B182" s="66" t="s">
        <v>1362</v>
      </c>
      <c r="C182" s="249"/>
      <c r="D182" s="191" t="s">
        <v>1365</v>
      </c>
      <c r="E182" s="9">
        <f t="shared" si="4"/>
        <v>21</v>
      </c>
      <c r="F182" s="60" t="str">
        <f>IF(B182="中/北",IFERROR(SUMIFS(東北!$E$4:$E$1007,東北!$B$4:$B$1007,B182,東北!$D$4:$D$1007,D182)+SUMIFS(関東・東京!$E$4:$E$1019,関東・東京!$B$4:$B$1019,B182,関東・東京!$D$4:$D$1019,D182)+SUMIFS(九･沖!$E$4:$E$1004,九･沖!$B$4:$B$1004,B182,九･沖!$D$4:$D$1004,D182),""),"")</f>
        <v/>
      </c>
      <c r="G182" s="59">
        <v>5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  <c r="O182" s="59">
        <v>0</v>
      </c>
      <c r="P182" s="59">
        <v>0</v>
      </c>
      <c r="Q182" s="59">
        <v>0</v>
      </c>
      <c r="R182" s="59">
        <v>0</v>
      </c>
      <c r="S182" s="59">
        <v>0</v>
      </c>
      <c r="T182" s="59">
        <v>0</v>
      </c>
      <c r="U182" s="59">
        <v>0</v>
      </c>
      <c r="V182" s="59">
        <v>0</v>
      </c>
      <c r="W182" s="59">
        <v>0</v>
      </c>
      <c r="X182" s="59">
        <v>0</v>
      </c>
      <c r="Y182" s="59">
        <v>0</v>
      </c>
      <c r="Z182" s="59">
        <v>0</v>
      </c>
      <c r="AA182" s="59">
        <v>0</v>
      </c>
      <c r="AB182" s="59">
        <v>0</v>
      </c>
      <c r="AC182" s="59">
        <v>0</v>
      </c>
      <c r="AD182" s="59">
        <v>0</v>
      </c>
      <c r="AE182" s="59">
        <v>0</v>
      </c>
      <c r="AF182" s="59">
        <v>0</v>
      </c>
      <c r="AG182" s="59">
        <v>0</v>
      </c>
      <c r="AH182" s="59">
        <v>0</v>
      </c>
      <c r="AI182" s="59">
        <v>0</v>
      </c>
      <c r="AJ182" s="59">
        <v>0</v>
      </c>
      <c r="AK182" s="59">
        <v>0</v>
      </c>
      <c r="AL182" s="59">
        <v>0</v>
      </c>
      <c r="AM182" s="59">
        <v>14</v>
      </c>
      <c r="AN182" s="59">
        <v>2</v>
      </c>
      <c r="AO182" s="59">
        <v>0</v>
      </c>
      <c r="AP182" s="205">
        <v>0</v>
      </c>
    </row>
    <row r="183" spans="1:42">
      <c r="A183" s="61">
        <v>22</v>
      </c>
      <c r="B183" s="203" t="s">
        <v>1362</v>
      </c>
      <c r="C183" s="250"/>
      <c r="D183" s="192" t="s">
        <v>1366</v>
      </c>
      <c r="E183" s="28">
        <f t="shared" si="4"/>
        <v>21</v>
      </c>
      <c r="F183" s="58" t="str">
        <f>IF(B183="中/北",IFERROR(SUMIFS(東北!$E$4:$E$1007,東北!$B$4:$B$1007,B183,東北!$D$4:$D$1007,D183)+SUMIFS(関東・東京!$E$4:$E$1019,関東・東京!$B$4:$B$1019,B183,関東・東京!$D$4:$D$1019,D183)+SUMIFS(九･沖!$E$4:$E$1004,九･沖!$B$4:$B$1004,B183,九･沖!$D$4:$D$1004,D183),""),"")</f>
        <v/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0</v>
      </c>
      <c r="P183" s="58" t="s">
        <v>959</v>
      </c>
      <c r="Q183" s="58" t="s">
        <v>959</v>
      </c>
      <c r="R183" s="58" t="s">
        <v>959</v>
      </c>
      <c r="S183" s="58">
        <v>1</v>
      </c>
      <c r="T183" s="58">
        <v>1</v>
      </c>
      <c r="U183" s="58" t="s">
        <v>959</v>
      </c>
      <c r="V183" s="58" t="s">
        <v>959</v>
      </c>
      <c r="W183" s="58" t="s">
        <v>959</v>
      </c>
      <c r="X183" s="58" t="s">
        <v>959</v>
      </c>
      <c r="Y183" s="58" t="s">
        <v>959</v>
      </c>
      <c r="Z183" s="58" t="s">
        <v>959</v>
      </c>
      <c r="AA183" s="58">
        <v>0</v>
      </c>
      <c r="AB183" s="58">
        <v>0</v>
      </c>
      <c r="AC183" s="58">
        <v>0</v>
      </c>
      <c r="AD183" s="58">
        <v>0</v>
      </c>
      <c r="AE183" s="58">
        <v>1</v>
      </c>
      <c r="AF183" s="58">
        <v>0</v>
      </c>
      <c r="AG183" s="58">
        <v>0</v>
      </c>
      <c r="AH183" s="58">
        <v>0</v>
      </c>
      <c r="AI183" s="58">
        <v>0</v>
      </c>
      <c r="AJ183" s="58">
        <v>0</v>
      </c>
      <c r="AK183" s="58">
        <v>0</v>
      </c>
      <c r="AL183" s="58">
        <v>6</v>
      </c>
      <c r="AM183" s="58">
        <v>4</v>
      </c>
      <c r="AN183" s="58">
        <v>6</v>
      </c>
      <c r="AO183" s="58">
        <v>0</v>
      </c>
      <c r="AP183" s="204">
        <v>2</v>
      </c>
    </row>
    <row r="184" spans="1:42">
      <c r="A184" s="61">
        <v>23</v>
      </c>
      <c r="B184" s="66" t="s">
        <v>1345</v>
      </c>
      <c r="C184" s="249"/>
      <c r="D184" s="191" t="s">
        <v>1163</v>
      </c>
      <c r="E184" s="9">
        <f t="shared" si="4"/>
        <v>21</v>
      </c>
      <c r="F184" s="60" t="str">
        <f>IF(B184="中/北",IFERROR(SUMIFS(東北!$E$4:$E$1007,東北!$B$4:$B$1007,B184,東北!$D$4:$D$1007,D184)+SUMIFS(関東・東京!$E$4:$E$1019,関東・東京!$B$4:$B$1019,B184,関東・東京!$D$4:$D$1019,D184)+SUMIFS(九･沖!$E$4:$E$1004,九･沖!$B$4:$B$1004,B184,九･沖!$D$4:$D$1004,D184),""),"")</f>
        <v/>
      </c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>
        <v>0</v>
      </c>
      <c r="AB184" s="59">
        <v>0</v>
      </c>
      <c r="AC184" s="59">
        <v>0</v>
      </c>
      <c r="AD184" s="59">
        <v>0</v>
      </c>
      <c r="AE184" s="59">
        <v>0</v>
      </c>
      <c r="AF184" s="59">
        <v>0</v>
      </c>
      <c r="AG184" s="59">
        <v>0</v>
      </c>
      <c r="AH184" s="59">
        <v>0</v>
      </c>
      <c r="AI184" s="59">
        <v>1</v>
      </c>
      <c r="AJ184" s="59">
        <v>0</v>
      </c>
      <c r="AK184" s="59">
        <v>0</v>
      </c>
      <c r="AL184" s="59">
        <v>4</v>
      </c>
      <c r="AM184" s="59">
        <v>4</v>
      </c>
      <c r="AN184" s="59">
        <v>4</v>
      </c>
      <c r="AO184" s="59">
        <v>4</v>
      </c>
      <c r="AP184" s="205">
        <v>4</v>
      </c>
    </row>
    <row r="185" spans="1:42">
      <c r="A185" s="61">
        <v>24</v>
      </c>
      <c r="B185" s="203" t="s">
        <v>1345</v>
      </c>
      <c r="C185" s="250"/>
      <c r="D185" s="192" t="s">
        <v>1367</v>
      </c>
      <c r="E185" s="28">
        <f t="shared" si="4"/>
        <v>20</v>
      </c>
      <c r="F185" s="58" t="str">
        <f>IF(B185="中/北",IFERROR(SUMIFS(東北!$E$4:$E$1007,東北!$B$4:$B$1007,B185,東北!$D$4:$D$1007,D185)+SUMIFS(関東・東京!$E$4:$E$1019,関東・東京!$B$4:$B$1019,B185,関東・東京!$D$4:$D$1019,D185)+SUMIFS(九･沖!$E$4:$E$1004,九･沖!$B$4:$B$1004,B185,九･沖!$D$4:$D$1004,D185),""),"")</f>
        <v/>
      </c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>
        <v>14</v>
      </c>
      <c r="AM185" s="58">
        <v>0</v>
      </c>
      <c r="AN185" s="58">
        <v>4</v>
      </c>
      <c r="AO185" s="58">
        <v>0</v>
      </c>
      <c r="AP185" s="204">
        <v>2</v>
      </c>
    </row>
    <row r="186" spans="1:42">
      <c r="A186" s="61">
        <v>25</v>
      </c>
      <c r="B186" s="66" t="s">
        <v>1345</v>
      </c>
      <c r="C186" s="249"/>
      <c r="D186" s="191" t="s">
        <v>51</v>
      </c>
      <c r="E186" s="9">
        <f t="shared" si="4"/>
        <v>20</v>
      </c>
      <c r="F186" s="60" t="str">
        <f>IF(B186="中/北",IFERROR(SUMIFS(東北!$E$4:$E$1007,東北!$B$4:$B$1007,B186,東北!$D$4:$D$1007,D186)+SUMIFS(関東・東京!$E$4:$E$1019,関東・東京!$B$4:$B$1019,B186,関東・東京!$D$4:$D$1019,D186)+SUMIFS(九･沖!$E$4:$E$1004,九･沖!$B$4:$B$1004,B186,九･沖!$D$4:$D$1004,D186),""),"")</f>
        <v/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0</v>
      </c>
      <c r="Y186" s="59">
        <v>0</v>
      </c>
      <c r="Z186" s="59">
        <v>0</v>
      </c>
      <c r="AA186" s="59">
        <v>0</v>
      </c>
      <c r="AB186" s="59">
        <v>0</v>
      </c>
      <c r="AC186" s="59">
        <v>0</v>
      </c>
      <c r="AD186" s="59">
        <v>0</v>
      </c>
      <c r="AE186" s="59">
        <v>0</v>
      </c>
      <c r="AF186" s="59">
        <v>0</v>
      </c>
      <c r="AG186" s="59">
        <v>0</v>
      </c>
      <c r="AH186" s="59">
        <v>0</v>
      </c>
      <c r="AI186" s="59">
        <v>0</v>
      </c>
      <c r="AJ186" s="59">
        <v>0</v>
      </c>
      <c r="AK186" s="59">
        <v>0</v>
      </c>
      <c r="AL186" s="59">
        <v>8</v>
      </c>
      <c r="AM186" s="59">
        <v>0</v>
      </c>
      <c r="AN186" s="59">
        <v>0</v>
      </c>
      <c r="AO186" s="59">
        <v>6</v>
      </c>
      <c r="AP186" s="205">
        <v>6</v>
      </c>
    </row>
    <row r="187" spans="1:42">
      <c r="A187" s="61">
        <v>26</v>
      </c>
      <c r="B187" s="203" t="s">
        <v>1345</v>
      </c>
      <c r="C187" s="250"/>
      <c r="D187" s="192" t="s">
        <v>1368</v>
      </c>
      <c r="E187" s="28">
        <f t="shared" si="4"/>
        <v>19</v>
      </c>
      <c r="F187" s="58" t="str">
        <f>IF(B187="中/北",IFERROR(SUMIFS(東北!$E$4:$E$1007,東北!$B$4:$B$1007,B187,東北!$D$4:$D$1007,D187)+SUMIFS(関東・東京!$E$4:$E$1019,関東・東京!$B$4:$B$1019,B187,関東・東京!$D$4:$D$1019,D187)+SUMIFS(九･沖!$E$4:$E$1004,九･沖!$B$4:$B$1004,B187,九･沖!$D$4:$D$1004,D187),""),"")</f>
        <v/>
      </c>
      <c r="G187" s="58">
        <v>1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  <c r="N187" s="58">
        <v>0</v>
      </c>
      <c r="O187" s="58">
        <v>0</v>
      </c>
      <c r="P187" s="58" t="s">
        <v>959</v>
      </c>
      <c r="Q187" s="58" t="s">
        <v>959</v>
      </c>
      <c r="R187" s="58" t="s">
        <v>959</v>
      </c>
      <c r="S187" s="58">
        <v>1</v>
      </c>
      <c r="T187" s="58" t="s">
        <v>959</v>
      </c>
      <c r="U187" s="58" t="s">
        <v>959</v>
      </c>
      <c r="V187" s="58" t="s">
        <v>959</v>
      </c>
      <c r="W187" s="58" t="s">
        <v>959</v>
      </c>
      <c r="X187" s="58" t="s">
        <v>959</v>
      </c>
      <c r="Y187" s="58" t="s">
        <v>959</v>
      </c>
      <c r="Z187" s="58" t="s">
        <v>959</v>
      </c>
      <c r="AA187" s="58">
        <v>0</v>
      </c>
      <c r="AB187" s="58">
        <v>0</v>
      </c>
      <c r="AC187" s="58">
        <v>0</v>
      </c>
      <c r="AD187" s="58">
        <v>0</v>
      </c>
      <c r="AE187" s="58">
        <v>1</v>
      </c>
      <c r="AF187" s="58">
        <v>0</v>
      </c>
      <c r="AG187" s="58">
        <v>0</v>
      </c>
      <c r="AH187" s="58">
        <v>0</v>
      </c>
      <c r="AI187" s="58">
        <v>0</v>
      </c>
      <c r="AJ187" s="58">
        <v>0</v>
      </c>
      <c r="AK187" s="58">
        <v>0</v>
      </c>
      <c r="AL187" s="58">
        <v>4</v>
      </c>
      <c r="AM187" s="58">
        <v>4</v>
      </c>
      <c r="AN187" s="58">
        <v>4</v>
      </c>
      <c r="AO187" s="58">
        <v>4</v>
      </c>
      <c r="AP187" s="204">
        <v>0</v>
      </c>
    </row>
    <row r="188" spans="1:42">
      <c r="A188" s="61">
        <v>27</v>
      </c>
      <c r="B188" s="66" t="s">
        <v>1345</v>
      </c>
      <c r="C188" s="249"/>
      <c r="D188" s="191" t="s">
        <v>1369</v>
      </c>
      <c r="E188" s="9">
        <f t="shared" si="4"/>
        <v>19</v>
      </c>
      <c r="F188" s="60" t="str">
        <f>IF(B188="中/北",IFERROR(SUMIFS(東北!$E$4:$E$1007,東北!$B$4:$B$1007,B188,東北!$D$4:$D$1007,D188)+SUMIFS(関東・東京!$E$4:$E$1019,関東・東京!$B$4:$B$1019,B188,関東・東京!$D$4:$D$1019,D188)+SUMIFS(九･沖!$E$4:$E$1004,九･沖!$B$4:$B$1004,B188,九･沖!$D$4:$D$1004,D188),""),"")</f>
        <v/>
      </c>
      <c r="G188" s="59">
        <v>1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 t="s">
        <v>959</v>
      </c>
      <c r="Q188" s="59" t="s">
        <v>959</v>
      </c>
      <c r="R188" s="59" t="s">
        <v>959</v>
      </c>
      <c r="S188" s="59">
        <v>1</v>
      </c>
      <c r="T188" s="59" t="s">
        <v>959</v>
      </c>
      <c r="U188" s="59" t="s">
        <v>959</v>
      </c>
      <c r="V188" s="59" t="s">
        <v>959</v>
      </c>
      <c r="W188" s="59" t="s">
        <v>959</v>
      </c>
      <c r="X188" s="59" t="s">
        <v>959</v>
      </c>
      <c r="Y188" s="59" t="s">
        <v>959</v>
      </c>
      <c r="Z188" s="59" t="s">
        <v>959</v>
      </c>
      <c r="AA188" s="59">
        <v>0</v>
      </c>
      <c r="AB188" s="59">
        <v>0</v>
      </c>
      <c r="AC188" s="59">
        <v>0</v>
      </c>
      <c r="AD188" s="59">
        <v>0</v>
      </c>
      <c r="AE188" s="59">
        <v>1</v>
      </c>
      <c r="AF188" s="59">
        <v>0</v>
      </c>
      <c r="AG188" s="59">
        <v>0</v>
      </c>
      <c r="AH188" s="59">
        <v>0</v>
      </c>
      <c r="AI188" s="59">
        <v>0</v>
      </c>
      <c r="AJ188" s="59">
        <v>0</v>
      </c>
      <c r="AK188" s="59">
        <v>0</v>
      </c>
      <c r="AL188" s="59">
        <v>0</v>
      </c>
      <c r="AM188" s="59">
        <v>6</v>
      </c>
      <c r="AN188" s="59">
        <v>4</v>
      </c>
      <c r="AO188" s="59">
        <v>4</v>
      </c>
      <c r="AP188" s="205">
        <v>2</v>
      </c>
    </row>
    <row r="189" spans="1:42">
      <c r="A189" s="61">
        <v>28</v>
      </c>
      <c r="B189" s="203" t="s">
        <v>1345</v>
      </c>
      <c r="C189" s="250"/>
      <c r="D189" s="192" t="s">
        <v>1370</v>
      </c>
      <c r="E189" s="28">
        <f t="shared" si="4"/>
        <v>19</v>
      </c>
      <c r="F189" s="58" t="str">
        <f>IF(B189="中/北",IFERROR(SUMIFS(東北!$E$4:$E$1007,東北!$B$4:$B$1007,B189,東北!$D$4:$D$1007,D189)+SUMIFS(関東・東京!$E$4:$E$1019,関東・東京!$B$4:$B$1019,B189,関東・東京!$D$4:$D$1019,D189)+SUMIFS(九･沖!$E$4:$E$1004,九･沖!$B$4:$B$1004,B189,九･沖!$D$4:$D$1004,D189),""),"")</f>
        <v/>
      </c>
      <c r="G189" s="58">
        <v>1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58"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58">
        <v>0</v>
      </c>
      <c r="T189" s="58">
        <v>0</v>
      </c>
      <c r="U189" s="58">
        <v>0</v>
      </c>
      <c r="V189" s="58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  <c r="AD189" s="58">
        <v>0</v>
      </c>
      <c r="AE189" s="58">
        <v>0</v>
      </c>
      <c r="AF189" s="58">
        <v>0</v>
      </c>
      <c r="AG189" s="58">
        <v>2</v>
      </c>
      <c r="AH189" s="58">
        <v>0</v>
      </c>
      <c r="AI189" s="58">
        <v>0</v>
      </c>
      <c r="AJ189" s="58">
        <v>0</v>
      </c>
      <c r="AK189" s="58">
        <v>0</v>
      </c>
      <c r="AL189" s="58">
        <v>6</v>
      </c>
      <c r="AM189" s="58">
        <v>6</v>
      </c>
      <c r="AN189" s="58">
        <v>0</v>
      </c>
      <c r="AO189" s="58">
        <v>2</v>
      </c>
      <c r="AP189" s="204">
        <v>2</v>
      </c>
    </row>
    <row r="190" spans="1:42">
      <c r="A190" s="61">
        <v>29</v>
      </c>
      <c r="B190" s="66" t="s">
        <v>1345</v>
      </c>
      <c r="C190" s="249"/>
      <c r="D190" s="191" t="s">
        <v>1371</v>
      </c>
      <c r="E190" s="9">
        <f t="shared" si="4"/>
        <v>19</v>
      </c>
      <c r="F190" s="60" t="str">
        <f>IF(B190="中/北",IFERROR(SUMIFS(東北!$E$4:$E$1007,東北!$B$4:$B$1007,B190,東北!$D$4:$D$1007,D190)+SUMIFS(関東・東京!$E$4:$E$1019,関東・東京!$B$4:$B$1019,B190,関東・東京!$D$4:$D$1019,D190)+SUMIFS(九･沖!$E$4:$E$1004,九･沖!$B$4:$B$1004,B190,九･沖!$D$4:$D$1004,D190),""),"")</f>
        <v/>
      </c>
      <c r="G190" s="59"/>
      <c r="H190" s="59"/>
      <c r="I190" s="59"/>
      <c r="J190" s="59"/>
      <c r="K190" s="59"/>
      <c r="L190" s="59"/>
      <c r="M190" s="59"/>
      <c r="N190" s="59"/>
      <c r="O190" s="59"/>
      <c r="P190" s="59" t="s">
        <v>959</v>
      </c>
      <c r="Q190" s="59" t="s">
        <v>959</v>
      </c>
      <c r="R190" s="59" t="s">
        <v>959</v>
      </c>
      <c r="S190" s="59">
        <v>3</v>
      </c>
      <c r="T190" s="59" t="s">
        <v>959</v>
      </c>
      <c r="U190" s="59" t="s">
        <v>959</v>
      </c>
      <c r="V190" s="59" t="s">
        <v>959</v>
      </c>
      <c r="W190" s="59" t="s">
        <v>959</v>
      </c>
      <c r="X190" s="59" t="s">
        <v>959</v>
      </c>
      <c r="Y190" s="59" t="s">
        <v>959</v>
      </c>
      <c r="Z190" s="59" t="s">
        <v>959</v>
      </c>
      <c r="AA190" s="59">
        <v>0</v>
      </c>
      <c r="AB190" s="59">
        <v>0</v>
      </c>
      <c r="AC190" s="59">
        <v>0</v>
      </c>
      <c r="AD190" s="59">
        <v>0</v>
      </c>
      <c r="AE190" s="59">
        <v>0</v>
      </c>
      <c r="AF190" s="59">
        <v>0</v>
      </c>
      <c r="AG190" s="59">
        <v>0</v>
      </c>
      <c r="AH190" s="59">
        <v>0</v>
      </c>
      <c r="AI190" s="59">
        <v>0</v>
      </c>
      <c r="AJ190" s="59">
        <v>0</v>
      </c>
      <c r="AK190" s="59">
        <v>0</v>
      </c>
      <c r="AL190" s="59">
        <v>0</v>
      </c>
      <c r="AM190" s="59">
        <v>0</v>
      </c>
      <c r="AN190" s="59">
        <v>4</v>
      </c>
      <c r="AO190" s="59">
        <v>10</v>
      </c>
      <c r="AP190" s="205">
        <v>2</v>
      </c>
    </row>
    <row r="191" spans="1:42">
      <c r="A191" s="61">
        <v>30</v>
      </c>
      <c r="B191" s="203" t="s">
        <v>1345</v>
      </c>
      <c r="C191" s="250"/>
      <c r="D191" s="192" t="s">
        <v>1372</v>
      </c>
      <c r="E191" s="28">
        <f t="shared" si="4"/>
        <v>19</v>
      </c>
      <c r="F191" s="58" t="str">
        <f>IF(B191="中/北",IFERROR(SUMIFS(東北!$E$4:$E$1007,東北!$B$4:$B$1007,B191,東北!$D$4:$D$1007,D191)+SUMIFS(関東・東京!$E$4:$E$1019,関東・東京!$B$4:$B$1019,B191,関東・東京!$D$4:$D$1019,D191)+SUMIFS(九･沖!$E$4:$E$1004,九･沖!$B$4:$B$1004,B191,九･沖!$D$4:$D$1004,D191),""),"")</f>
        <v/>
      </c>
      <c r="G191" s="58"/>
      <c r="H191" s="58"/>
      <c r="I191" s="58"/>
      <c r="J191" s="58"/>
      <c r="K191" s="58"/>
      <c r="L191" s="58"/>
      <c r="M191" s="58"/>
      <c r="N191" s="58"/>
      <c r="O191" s="58"/>
      <c r="P191" s="58" t="s">
        <v>959</v>
      </c>
      <c r="Q191" s="58" t="s">
        <v>959</v>
      </c>
      <c r="R191" s="58" t="s">
        <v>959</v>
      </c>
      <c r="S191" s="58">
        <v>3</v>
      </c>
      <c r="T191" s="58" t="s">
        <v>959</v>
      </c>
      <c r="U191" s="58" t="s">
        <v>959</v>
      </c>
      <c r="V191" s="58" t="s">
        <v>959</v>
      </c>
      <c r="W191" s="58" t="s">
        <v>959</v>
      </c>
      <c r="X191" s="58" t="s">
        <v>959</v>
      </c>
      <c r="Y191" s="58" t="s">
        <v>959</v>
      </c>
      <c r="Z191" s="58" t="s">
        <v>959</v>
      </c>
      <c r="AA191" s="58">
        <v>0</v>
      </c>
      <c r="AB191" s="58">
        <v>0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0</v>
      </c>
      <c r="AI191" s="58">
        <v>0</v>
      </c>
      <c r="AJ191" s="58">
        <v>0</v>
      </c>
      <c r="AK191" s="58">
        <v>0</v>
      </c>
      <c r="AL191" s="58">
        <v>0</v>
      </c>
      <c r="AM191" s="58">
        <v>0</v>
      </c>
      <c r="AN191" s="58">
        <v>4</v>
      </c>
      <c r="AO191" s="58">
        <v>10</v>
      </c>
      <c r="AP191" s="204">
        <v>2</v>
      </c>
    </row>
    <row r="192" spans="1:42">
      <c r="A192" s="61">
        <v>31</v>
      </c>
      <c r="B192" s="66" t="s">
        <v>1345</v>
      </c>
      <c r="C192" s="249"/>
      <c r="D192" s="191" t="s">
        <v>1167</v>
      </c>
      <c r="E192" s="9">
        <f t="shared" si="4"/>
        <v>19</v>
      </c>
      <c r="F192" s="60" t="str">
        <f>IF(B192="中/北",IFERROR(SUMIFS(東北!$E$4:$E$1007,東北!$B$4:$B$1007,B192,東北!$D$4:$D$1007,D192)+SUMIFS(関東・東京!$E$4:$E$1019,関東・東京!$B$4:$B$1019,B192,関東・東京!$D$4:$D$1019,D192)+SUMIFS(九･沖!$E$4:$E$1004,九･沖!$B$4:$B$1004,B192,九･沖!$D$4:$D$1004,D192),""),"")</f>
        <v/>
      </c>
      <c r="G192" s="59">
        <v>3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0</v>
      </c>
      <c r="AA192" s="59">
        <v>0</v>
      </c>
      <c r="AB192" s="59">
        <v>0</v>
      </c>
      <c r="AC192" s="59">
        <v>0</v>
      </c>
      <c r="AD192" s="59">
        <v>0</v>
      </c>
      <c r="AE192" s="59">
        <v>0</v>
      </c>
      <c r="AF192" s="59">
        <v>0</v>
      </c>
      <c r="AG192" s="59">
        <v>0</v>
      </c>
      <c r="AH192" s="59">
        <v>0</v>
      </c>
      <c r="AI192" s="59">
        <v>0</v>
      </c>
      <c r="AJ192" s="59">
        <v>0</v>
      </c>
      <c r="AK192" s="59">
        <v>0</v>
      </c>
      <c r="AL192" s="59">
        <v>10</v>
      </c>
      <c r="AM192" s="59">
        <v>0</v>
      </c>
      <c r="AN192" s="59">
        <v>0</v>
      </c>
      <c r="AO192" s="59">
        <v>0</v>
      </c>
      <c r="AP192" s="205">
        <v>6</v>
      </c>
    </row>
    <row r="193" spans="1:42">
      <c r="A193" s="61">
        <v>32</v>
      </c>
      <c r="B193" s="203" t="s">
        <v>1345</v>
      </c>
      <c r="C193" s="250"/>
      <c r="D193" s="192" t="s">
        <v>1373</v>
      </c>
      <c r="E193" s="28">
        <f t="shared" si="4"/>
        <v>18</v>
      </c>
      <c r="F193" s="58" t="str">
        <f>IF(B193="中/北",IFERROR(SUMIFS(東北!$E$4:$E$1007,東北!$B$4:$B$1007,B193,東北!$D$4:$D$1007,D193)+SUMIFS(関東・東京!$E$4:$E$1019,関東・東京!$B$4:$B$1019,B193,関東・東京!$D$4:$D$1019,D193)+SUMIFS(九･沖!$E$4:$E$1004,九･沖!$B$4:$B$1004,B193,九･沖!$D$4:$D$1004,D193),""),"")</f>
        <v/>
      </c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>
        <v>14</v>
      </c>
      <c r="AM193" s="58">
        <v>0</v>
      </c>
      <c r="AN193" s="58">
        <v>2</v>
      </c>
      <c r="AO193" s="58">
        <v>2</v>
      </c>
      <c r="AP193" s="204">
        <v>0</v>
      </c>
    </row>
    <row r="194" spans="1:42">
      <c r="A194" s="61">
        <v>33</v>
      </c>
      <c r="B194" s="66" t="s">
        <v>1345</v>
      </c>
      <c r="C194" s="249"/>
      <c r="D194" s="191" t="s">
        <v>1374</v>
      </c>
      <c r="E194" s="9">
        <f t="shared" si="4"/>
        <v>18</v>
      </c>
      <c r="F194" s="60" t="str">
        <f>IF(B194="中/北",IFERROR(SUMIFS(東北!$E$4:$E$1007,東北!$B$4:$B$1007,B194,東北!$D$4:$D$1007,D194)+SUMIFS(関東・東京!$E$4:$E$1019,関東・東京!$B$4:$B$1019,B194,関東・東京!$D$4:$D$1019,D194)+SUMIFS(九･沖!$E$4:$E$1004,九･沖!$B$4:$B$1004,B194,九･沖!$D$4:$D$1004,D194),""),"")</f>
        <v/>
      </c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>
        <v>14</v>
      </c>
      <c r="AM194" s="59">
        <v>0</v>
      </c>
      <c r="AN194" s="59">
        <v>0</v>
      </c>
      <c r="AO194" s="59">
        <v>2</v>
      </c>
      <c r="AP194" s="205">
        <v>2</v>
      </c>
    </row>
    <row r="195" spans="1:42">
      <c r="A195" s="61">
        <v>34</v>
      </c>
      <c r="B195" s="203" t="s">
        <v>1345</v>
      </c>
      <c r="C195" s="250"/>
      <c r="D195" s="192" t="s">
        <v>1375</v>
      </c>
      <c r="E195" s="28">
        <f t="shared" si="4"/>
        <v>18</v>
      </c>
      <c r="F195" s="58" t="str">
        <f>IF(B195="中/北",IFERROR(SUMIFS(東北!$E$4:$E$1007,東北!$B$4:$B$1007,B195,東北!$D$4:$D$1007,D195)+SUMIFS(関東・東京!$E$4:$E$1019,関東・東京!$B$4:$B$1019,B195,関東・東京!$D$4:$D$1019,D195)+SUMIFS(九･沖!$E$4:$E$1004,九･沖!$B$4:$B$1004,B195,九･沖!$D$4:$D$1004,D195),""),"")</f>
        <v/>
      </c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>
        <v>0</v>
      </c>
      <c r="AM195" s="58">
        <v>0</v>
      </c>
      <c r="AN195" s="58">
        <v>4</v>
      </c>
      <c r="AO195" s="58">
        <v>6</v>
      </c>
      <c r="AP195" s="204">
        <v>8</v>
      </c>
    </row>
    <row r="196" spans="1:42">
      <c r="A196" s="61">
        <v>35</v>
      </c>
      <c r="B196" s="66" t="s">
        <v>1345</v>
      </c>
      <c r="C196" s="249"/>
      <c r="D196" s="191" t="s">
        <v>1376</v>
      </c>
      <c r="E196" s="9">
        <f t="shared" ref="E196:E259" si="5">SUM(F196:BA196)</f>
        <v>17</v>
      </c>
      <c r="F196" s="60" t="str">
        <f>IF(B196="中/北",IFERROR(SUMIFS(東北!$E$4:$E$1007,東北!$B$4:$B$1007,B196,東北!$D$4:$D$1007,D196)+SUMIFS(関東・東京!$E$4:$E$1019,関東・東京!$B$4:$B$1019,B196,関東・東京!$D$4:$D$1019,D196)+SUMIFS(九･沖!$E$4:$E$1004,九･沖!$B$4:$B$1004,B196,九･沖!$D$4:$D$1004,D196),""),"")</f>
        <v/>
      </c>
      <c r="G196" s="59">
        <v>1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  <c r="O196" s="59">
        <v>0</v>
      </c>
      <c r="P196" s="59" t="s">
        <v>959</v>
      </c>
      <c r="Q196" s="59" t="s">
        <v>959</v>
      </c>
      <c r="R196" s="59" t="s">
        <v>959</v>
      </c>
      <c r="S196" s="59">
        <v>2</v>
      </c>
      <c r="T196" s="59" t="s">
        <v>959</v>
      </c>
      <c r="U196" s="59" t="s">
        <v>959</v>
      </c>
      <c r="V196" s="59" t="s">
        <v>959</v>
      </c>
      <c r="W196" s="59" t="s">
        <v>959</v>
      </c>
      <c r="X196" s="59" t="s">
        <v>959</v>
      </c>
      <c r="Y196" s="59" t="s">
        <v>959</v>
      </c>
      <c r="Z196" s="59" t="s">
        <v>959</v>
      </c>
      <c r="AA196" s="59">
        <v>0</v>
      </c>
      <c r="AB196" s="59">
        <v>0</v>
      </c>
      <c r="AC196" s="59">
        <v>0</v>
      </c>
      <c r="AD196" s="59">
        <v>0</v>
      </c>
      <c r="AE196" s="59">
        <v>0</v>
      </c>
      <c r="AF196" s="59">
        <v>0</v>
      </c>
      <c r="AG196" s="59">
        <v>0</v>
      </c>
      <c r="AH196" s="59">
        <v>0</v>
      </c>
      <c r="AI196" s="59">
        <v>0</v>
      </c>
      <c r="AJ196" s="59">
        <v>0</v>
      </c>
      <c r="AK196" s="59">
        <v>0</v>
      </c>
      <c r="AL196" s="59">
        <v>0</v>
      </c>
      <c r="AM196" s="59">
        <v>4</v>
      </c>
      <c r="AN196" s="59">
        <v>4</v>
      </c>
      <c r="AO196" s="59">
        <v>4</v>
      </c>
      <c r="AP196" s="205">
        <v>2</v>
      </c>
    </row>
    <row r="197" spans="1:42">
      <c r="A197" s="61">
        <v>36</v>
      </c>
      <c r="B197" s="203" t="s">
        <v>1345</v>
      </c>
      <c r="C197" s="250"/>
      <c r="D197" s="192" t="s">
        <v>1377</v>
      </c>
      <c r="E197" s="28">
        <f t="shared" si="5"/>
        <v>16</v>
      </c>
      <c r="F197" s="58" t="str">
        <f>IF(B197="中/北",IFERROR(SUMIFS(東北!$E$4:$E$1007,東北!$B$4:$B$1007,B197,東北!$D$4:$D$1007,D197)+SUMIFS(関東・東京!$E$4:$E$1019,関東・東京!$B$4:$B$1019,B197,関東・東京!$D$4:$D$1019,D197)+SUMIFS(九･沖!$E$4:$E$1004,九･沖!$B$4:$B$1004,B197,九･沖!$D$4:$D$1004,D197),""),"")</f>
        <v/>
      </c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>
        <v>0</v>
      </c>
      <c r="AM197" s="58">
        <v>0</v>
      </c>
      <c r="AN197" s="58">
        <v>2</v>
      </c>
      <c r="AO197" s="58">
        <v>6</v>
      </c>
      <c r="AP197" s="204">
        <v>8</v>
      </c>
    </row>
    <row r="198" spans="1:42">
      <c r="A198" s="61">
        <v>37</v>
      </c>
      <c r="B198" s="66" t="s">
        <v>1345</v>
      </c>
      <c r="C198" s="249"/>
      <c r="D198" s="191" t="s">
        <v>1378</v>
      </c>
      <c r="E198" s="9">
        <f t="shared" si="5"/>
        <v>14</v>
      </c>
      <c r="F198" s="60" t="str">
        <f>IF(B198="中/北",IFERROR(SUMIFS(東北!$E$4:$E$1007,東北!$B$4:$B$1007,B198,東北!$D$4:$D$1007,D198)+SUMIFS(関東・東京!$E$4:$E$1019,関東・東京!$B$4:$B$1019,B198,関東・東京!$D$4:$D$1019,D198)+SUMIFS(九･沖!$E$4:$E$1004,九･沖!$B$4:$B$1004,B198,九･沖!$D$4:$D$1004,D198),""),"")</f>
        <v/>
      </c>
      <c r="G198" s="59">
        <v>1</v>
      </c>
      <c r="H198" s="59">
        <v>0</v>
      </c>
      <c r="I198" s="59">
        <v>0</v>
      </c>
      <c r="J198" s="59">
        <v>1</v>
      </c>
      <c r="K198" s="59">
        <v>0</v>
      </c>
      <c r="L198" s="59">
        <v>0</v>
      </c>
      <c r="M198" s="59">
        <v>0</v>
      </c>
      <c r="N198" s="59"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59">
        <v>0</v>
      </c>
      <c r="W198" s="59">
        <v>0</v>
      </c>
      <c r="X198" s="59">
        <v>0</v>
      </c>
      <c r="Y198" s="59">
        <v>0</v>
      </c>
      <c r="Z198" s="59">
        <v>0</v>
      </c>
      <c r="AA198" s="59">
        <v>0</v>
      </c>
      <c r="AB198" s="59">
        <v>0</v>
      </c>
      <c r="AC198" s="59">
        <v>0</v>
      </c>
      <c r="AD198" s="59">
        <v>0</v>
      </c>
      <c r="AE198" s="59">
        <v>0</v>
      </c>
      <c r="AF198" s="59">
        <v>0</v>
      </c>
      <c r="AG198" s="59">
        <v>0</v>
      </c>
      <c r="AH198" s="59">
        <v>0</v>
      </c>
      <c r="AI198" s="59">
        <v>0</v>
      </c>
      <c r="AJ198" s="59">
        <v>0</v>
      </c>
      <c r="AK198" s="59">
        <v>0</v>
      </c>
      <c r="AL198" s="59">
        <v>4</v>
      </c>
      <c r="AM198" s="59">
        <v>4</v>
      </c>
      <c r="AN198" s="59">
        <v>0</v>
      </c>
      <c r="AO198" s="59">
        <v>4</v>
      </c>
      <c r="AP198" s="205">
        <v>0</v>
      </c>
    </row>
    <row r="199" spans="1:42">
      <c r="A199" s="61">
        <v>38</v>
      </c>
      <c r="B199" s="203" t="s">
        <v>1345</v>
      </c>
      <c r="C199" s="250"/>
      <c r="D199" s="192" t="s">
        <v>1379</v>
      </c>
      <c r="E199" s="28">
        <f t="shared" si="5"/>
        <v>14</v>
      </c>
      <c r="F199" s="58" t="str">
        <f>IF(B199="中/北",IFERROR(SUMIFS(東北!$E$4:$E$1007,東北!$B$4:$B$1007,B199,東北!$D$4:$D$1007,D199)+SUMIFS(関東・東京!$E$4:$E$1019,関東・東京!$B$4:$B$1019,B199,関東・東京!$D$4:$D$1019,D199)+SUMIFS(九･沖!$E$4:$E$1004,九･沖!$B$4:$B$1004,B199,九･沖!$D$4:$D$1004,D199),""),"")</f>
        <v/>
      </c>
      <c r="G199" s="58"/>
      <c r="H199" s="58"/>
      <c r="I199" s="58"/>
      <c r="J199" s="58"/>
      <c r="K199" s="58"/>
      <c r="L199" s="58"/>
      <c r="M199" s="58"/>
      <c r="N199" s="58"/>
      <c r="O199" s="58"/>
      <c r="P199" s="58" t="s">
        <v>959</v>
      </c>
      <c r="Q199" s="58" t="s">
        <v>959</v>
      </c>
      <c r="R199" s="58" t="s">
        <v>959</v>
      </c>
      <c r="S199" s="58">
        <v>6</v>
      </c>
      <c r="T199" s="58" t="s">
        <v>959</v>
      </c>
      <c r="U199" s="58" t="s">
        <v>959</v>
      </c>
      <c r="V199" s="58" t="s">
        <v>959</v>
      </c>
      <c r="W199" s="58" t="s">
        <v>959</v>
      </c>
      <c r="X199" s="58" t="s">
        <v>959</v>
      </c>
      <c r="Y199" s="58" t="s">
        <v>959</v>
      </c>
      <c r="Z199" s="58" t="s">
        <v>959</v>
      </c>
      <c r="AA199" s="58">
        <v>0</v>
      </c>
      <c r="AB199" s="58">
        <v>0</v>
      </c>
      <c r="AC199" s="58">
        <v>0</v>
      </c>
      <c r="AD199" s="58">
        <v>0</v>
      </c>
      <c r="AE199" s="58">
        <v>0</v>
      </c>
      <c r="AF199" s="58">
        <v>0</v>
      </c>
      <c r="AG199" s="58">
        <v>0</v>
      </c>
      <c r="AH199" s="58">
        <v>0</v>
      </c>
      <c r="AI199" s="58">
        <v>0</v>
      </c>
      <c r="AJ199" s="58">
        <v>0</v>
      </c>
      <c r="AK199" s="58">
        <v>0</v>
      </c>
      <c r="AL199" s="58">
        <v>0</v>
      </c>
      <c r="AM199" s="58">
        <v>0</v>
      </c>
      <c r="AN199" s="58">
        <v>8</v>
      </c>
      <c r="AO199" s="58">
        <v>0</v>
      </c>
      <c r="AP199" s="204">
        <v>0</v>
      </c>
    </row>
    <row r="200" spans="1:42">
      <c r="A200" s="61">
        <v>39</v>
      </c>
      <c r="B200" s="66" t="s">
        <v>1345</v>
      </c>
      <c r="C200" s="249"/>
      <c r="D200" s="191" t="s">
        <v>1380</v>
      </c>
      <c r="E200" s="9">
        <f t="shared" si="5"/>
        <v>14</v>
      </c>
      <c r="F200" s="60" t="str">
        <f>IF(B200="中/北",IFERROR(SUMIFS(東北!$E$4:$E$1007,東北!$B$4:$B$1007,B200,東北!$D$4:$D$1007,D200)+SUMIFS(関東・東京!$E$4:$E$1019,関東・東京!$B$4:$B$1019,B200,関東・東京!$D$4:$D$1019,D200)+SUMIFS(九･沖!$E$4:$E$1004,九･沖!$B$4:$B$1004,B200,九･沖!$D$4:$D$1004,D200),""),"")</f>
        <v/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 t="s">
        <v>959</v>
      </c>
      <c r="Q200" s="59" t="s">
        <v>959</v>
      </c>
      <c r="R200" s="59" t="s">
        <v>959</v>
      </c>
      <c r="S200" s="59">
        <v>2</v>
      </c>
      <c r="T200" s="59" t="s">
        <v>959</v>
      </c>
      <c r="U200" s="59" t="s">
        <v>959</v>
      </c>
      <c r="V200" s="59" t="s">
        <v>959</v>
      </c>
      <c r="W200" s="59" t="s">
        <v>959</v>
      </c>
      <c r="X200" s="59" t="s">
        <v>959</v>
      </c>
      <c r="Y200" s="59" t="s">
        <v>959</v>
      </c>
      <c r="Z200" s="59" t="s">
        <v>959</v>
      </c>
      <c r="AA200" s="59">
        <v>0</v>
      </c>
      <c r="AB200" s="59">
        <v>0</v>
      </c>
      <c r="AC200" s="59">
        <v>0</v>
      </c>
      <c r="AD200" s="59">
        <v>0</v>
      </c>
      <c r="AE200" s="59">
        <v>0</v>
      </c>
      <c r="AF200" s="59">
        <v>0</v>
      </c>
      <c r="AG200" s="59">
        <v>0</v>
      </c>
      <c r="AH200" s="59">
        <v>0</v>
      </c>
      <c r="AI200" s="59">
        <v>0</v>
      </c>
      <c r="AJ200" s="59">
        <v>0</v>
      </c>
      <c r="AK200" s="59">
        <v>0</v>
      </c>
      <c r="AL200" s="59">
        <v>0</v>
      </c>
      <c r="AM200" s="59">
        <v>0</v>
      </c>
      <c r="AN200" s="59">
        <v>6</v>
      </c>
      <c r="AO200" s="59">
        <v>6</v>
      </c>
      <c r="AP200" s="205">
        <v>0</v>
      </c>
    </row>
    <row r="201" spans="1:42">
      <c r="A201" s="61">
        <v>40</v>
      </c>
      <c r="B201" s="203" t="s">
        <v>1345</v>
      </c>
      <c r="C201" s="250"/>
      <c r="D201" s="192" t="s">
        <v>1381</v>
      </c>
      <c r="E201" s="28">
        <f t="shared" si="5"/>
        <v>14</v>
      </c>
      <c r="F201" s="58" t="str">
        <f>IF(B201="中/北",IFERROR(SUMIFS(東北!$E$4:$E$1007,東北!$B$4:$B$1007,B201,東北!$D$4:$D$1007,D201)+SUMIFS(関東・東京!$E$4:$E$1019,関東・東京!$B$4:$B$1019,B201,関東・東京!$D$4:$D$1019,D201)+SUMIFS(九･沖!$E$4:$E$1004,九･沖!$B$4:$B$1004,B201,九･沖!$D$4:$D$1004,D201),""),"")</f>
        <v/>
      </c>
      <c r="G201" s="58">
        <v>1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58">
        <v>0</v>
      </c>
      <c r="N201" s="58">
        <v>0</v>
      </c>
      <c r="O201" s="58">
        <v>0</v>
      </c>
      <c r="P201" s="58" t="s">
        <v>959</v>
      </c>
      <c r="Q201" s="58" t="s">
        <v>959</v>
      </c>
      <c r="R201" s="58" t="s">
        <v>959</v>
      </c>
      <c r="S201" s="58">
        <v>1</v>
      </c>
      <c r="T201" s="58" t="s">
        <v>959</v>
      </c>
      <c r="U201" s="58" t="s">
        <v>959</v>
      </c>
      <c r="V201" s="58" t="s">
        <v>959</v>
      </c>
      <c r="W201" s="58" t="s">
        <v>959</v>
      </c>
      <c r="X201" s="58" t="s">
        <v>959</v>
      </c>
      <c r="Y201" s="58" t="s">
        <v>959</v>
      </c>
      <c r="Z201" s="58" t="s">
        <v>959</v>
      </c>
      <c r="AA201" s="58">
        <v>0</v>
      </c>
      <c r="AB201" s="58">
        <v>0</v>
      </c>
      <c r="AC201" s="58">
        <v>0</v>
      </c>
      <c r="AD201" s="58">
        <v>0</v>
      </c>
      <c r="AE201" s="58">
        <v>0</v>
      </c>
      <c r="AF201" s="58">
        <v>0</v>
      </c>
      <c r="AG201" s="58">
        <v>0</v>
      </c>
      <c r="AH201" s="58">
        <v>0</v>
      </c>
      <c r="AI201" s="58">
        <v>0</v>
      </c>
      <c r="AJ201" s="58">
        <v>0</v>
      </c>
      <c r="AK201" s="58">
        <v>0</v>
      </c>
      <c r="AL201" s="58">
        <v>2</v>
      </c>
      <c r="AM201" s="58">
        <v>2</v>
      </c>
      <c r="AN201" s="58">
        <v>4</v>
      </c>
      <c r="AO201" s="58">
        <v>2</v>
      </c>
      <c r="AP201" s="204">
        <v>2</v>
      </c>
    </row>
    <row r="202" spans="1:42">
      <c r="A202" s="61">
        <v>41</v>
      </c>
      <c r="B202" s="66" t="s">
        <v>1345</v>
      </c>
      <c r="C202" s="249"/>
      <c r="D202" s="191" t="s">
        <v>1382</v>
      </c>
      <c r="E202" s="9">
        <f t="shared" si="5"/>
        <v>14</v>
      </c>
      <c r="F202" s="60" t="str">
        <f>IF(B202="中/北",IFERROR(SUMIFS(東北!$E$4:$E$1007,東北!$B$4:$B$1007,B202,東北!$D$4:$D$1007,D202)+SUMIFS(関東・東京!$E$4:$E$1019,関東・東京!$B$4:$B$1019,B202,関東・東京!$D$4:$D$1019,D202)+SUMIFS(九･沖!$E$4:$E$1004,九･沖!$B$4:$B$1004,B202,九･沖!$D$4:$D$1004,D202),""),"")</f>
        <v/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 t="s">
        <v>959</v>
      </c>
      <c r="Q202" s="59" t="s">
        <v>959</v>
      </c>
      <c r="R202" s="59" t="s">
        <v>959</v>
      </c>
      <c r="S202" s="59">
        <v>4</v>
      </c>
      <c r="T202" s="59" t="s">
        <v>959</v>
      </c>
      <c r="U202" s="59" t="s">
        <v>959</v>
      </c>
      <c r="V202" s="59" t="s">
        <v>959</v>
      </c>
      <c r="W202" s="59" t="s">
        <v>959</v>
      </c>
      <c r="X202" s="59" t="s">
        <v>959</v>
      </c>
      <c r="Y202" s="59" t="s">
        <v>959</v>
      </c>
      <c r="Z202" s="59" t="s">
        <v>959</v>
      </c>
      <c r="AA202" s="59">
        <v>0</v>
      </c>
      <c r="AB202" s="59">
        <v>0</v>
      </c>
      <c r="AC202" s="59">
        <v>0</v>
      </c>
      <c r="AD202" s="59">
        <v>0</v>
      </c>
      <c r="AE202" s="59">
        <v>0</v>
      </c>
      <c r="AF202" s="59">
        <v>0</v>
      </c>
      <c r="AG202" s="59">
        <v>0</v>
      </c>
      <c r="AH202" s="59">
        <v>0</v>
      </c>
      <c r="AI202" s="59">
        <v>0</v>
      </c>
      <c r="AJ202" s="59">
        <v>0</v>
      </c>
      <c r="AK202" s="59">
        <v>0</v>
      </c>
      <c r="AL202" s="59">
        <v>0</v>
      </c>
      <c r="AM202" s="59">
        <v>0</v>
      </c>
      <c r="AN202" s="59">
        <v>6</v>
      </c>
      <c r="AO202" s="59">
        <v>2</v>
      </c>
      <c r="AP202" s="205">
        <v>2</v>
      </c>
    </row>
    <row r="203" spans="1:42">
      <c r="A203" s="61">
        <v>42</v>
      </c>
      <c r="B203" s="203" t="s">
        <v>1345</v>
      </c>
      <c r="C203" s="250"/>
      <c r="D203" s="192" t="s">
        <v>1383</v>
      </c>
      <c r="E203" s="28">
        <f t="shared" si="5"/>
        <v>14</v>
      </c>
      <c r="F203" s="58" t="str">
        <f>IF(B203="中/北",IFERROR(SUMIFS(東北!$E$4:$E$1007,東北!$B$4:$B$1007,B203,東北!$D$4:$D$1007,D203)+SUMIFS(関東・東京!$E$4:$E$1019,関東・東京!$B$4:$B$1019,B203,関東・東京!$D$4:$D$1019,D203)+SUMIFS(九･沖!$E$4:$E$1004,九･沖!$B$4:$B$1004,B203,九･沖!$D$4:$D$1004,D203),""),"")</f>
        <v/>
      </c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>
        <v>4</v>
      </c>
      <c r="AM203" s="58">
        <v>0</v>
      </c>
      <c r="AN203" s="58">
        <v>0</v>
      </c>
      <c r="AO203" s="58">
        <v>4</v>
      </c>
      <c r="AP203" s="204">
        <v>6</v>
      </c>
    </row>
    <row r="204" spans="1:42">
      <c r="A204" s="61">
        <v>43</v>
      </c>
      <c r="B204" s="66" t="s">
        <v>1345</v>
      </c>
      <c r="C204" s="249"/>
      <c r="D204" s="191" t="s">
        <v>1384</v>
      </c>
      <c r="E204" s="9">
        <f t="shared" si="5"/>
        <v>13</v>
      </c>
      <c r="F204" s="60" t="str">
        <f>IF(B204="中/北",IFERROR(SUMIFS(東北!$E$4:$E$1007,東北!$B$4:$B$1007,B204,東北!$D$4:$D$1007,D204)+SUMIFS(関東・東京!$E$4:$E$1019,関東・東京!$B$4:$B$1019,B204,関東・東京!$D$4:$D$1019,D204)+SUMIFS(九･沖!$E$4:$E$1004,九･沖!$B$4:$B$1004,B204,九･沖!$D$4:$D$1004,D204),""),"")</f>
        <v/>
      </c>
      <c r="G204" s="59">
        <v>0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59" t="s">
        <v>959</v>
      </c>
      <c r="Q204" s="59" t="s">
        <v>959</v>
      </c>
      <c r="R204" s="59" t="s">
        <v>959</v>
      </c>
      <c r="S204" s="59">
        <v>2</v>
      </c>
      <c r="T204" s="59" t="s">
        <v>959</v>
      </c>
      <c r="U204" s="59" t="s">
        <v>959</v>
      </c>
      <c r="V204" s="59" t="s">
        <v>959</v>
      </c>
      <c r="W204" s="59">
        <v>1</v>
      </c>
      <c r="X204" s="59" t="s">
        <v>959</v>
      </c>
      <c r="Y204" s="59" t="s">
        <v>959</v>
      </c>
      <c r="Z204" s="59" t="s">
        <v>959</v>
      </c>
      <c r="AA204" s="59">
        <v>0</v>
      </c>
      <c r="AB204" s="59">
        <v>0</v>
      </c>
      <c r="AC204" s="59">
        <v>2</v>
      </c>
      <c r="AD204" s="59">
        <v>0</v>
      </c>
      <c r="AE204" s="59">
        <v>0</v>
      </c>
      <c r="AF204" s="59">
        <v>0</v>
      </c>
      <c r="AG204" s="59">
        <v>0</v>
      </c>
      <c r="AH204" s="59">
        <v>0</v>
      </c>
      <c r="AI204" s="59">
        <v>0</v>
      </c>
      <c r="AJ204" s="59">
        <v>0</v>
      </c>
      <c r="AK204" s="59">
        <v>0</v>
      </c>
      <c r="AL204" s="59">
        <v>0</v>
      </c>
      <c r="AM204" s="59">
        <v>0</v>
      </c>
      <c r="AN204" s="59">
        <v>2</v>
      </c>
      <c r="AO204" s="59">
        <v>6</v>
      </c>
      <c r="AP204" s="205">
        <v>0</v>
      </c>
    </row>
    <row r="205" spans="1:42">
      <c r="A205" s="61">
        <v>44</v>
      </c>
      <c r="B205" s="203" t="s">
        <v>1345</v>
      </c>
      <c r="C205" s="250"/>
      <c r="D205" s="192" t="s">
        <v>1385</v>
      </c>
      <c r="E205" s="28">
        <f t="shared" si="5"/>
        <v>12</v>
      </c>
      <c r="F205" s="58" t="str">
        <f>IF(B205="中/北",IFERROR(SUMIFS(東北!$E$4:$E$1007,東北!$B$4:$B$1007,B205,東北!$D$4:$D$1007,D205)+SUMIFS(関東・東京!$E$4:$E$1019,関東・東京!$B$4:$B$1019,B205,関東・東京!$D$4:$D$1019,D205)+SUMIFS(九･沖!$E$4:$E$1004,九･沖!$B$4:$B$1004,B205,九･沖!$D$4:$D$1004,D205),""),"")</f>
        <v/>
      </c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>
        <v>2</v>
      </c>
      <c r="AM205" s="58">
        <v>4</v>
      </c>
      <c r="AN205" s="58">
        <v>2</v>
      </c>
      <c r="AO205" s="58">
        <v>4</v>
      </c>
      <c r="AP205" s="204">
        <v>0</v>
      </c>
    </row>
    <row r="206" spans="1:42">
      <c r="A206" s="61">
        <v>45</v>
      </c>
      <c r="B206" s="66" t="s">
        <v>1345</v>
      </c>
      <c r="C206" s="249"/>
      <c r="D206" s="191" t="s">
        <v>1386</v>
      </c>
      <c r="E206" s="9">
        <f t="shared" si="5"/>
        <v>12</v>
      </c>
      <c r="F206" s="60" t="str">
        <f>IF(B206="中/北",IFERROR(SUMIFS(東北!$E$4:$E$1007,東北!$B$4:$B$1007,B206,東北!$D$4:$D$1007,D206)+SUMIFS(関東・東京!$E$4:$E$1019,関東・東京!$B$4:$B$1019,B206,関東・東京!$D$4:$D$1019,D206)+SUMIFS(九･沖!$E$4:$E$1004,九･沖!$B$4:$B$1004,B206,九･沖!$D$4:$D$1004,D206),""),"")</f>
        <v/>
      </c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>
        <v>2</v>
      </c>
      <c r="AM206" s="59">
        <v>4</v>
      </c>
      <c r="AN206" s="59">
        <v>4</v>
      </c>
      <c r="AO206" s="59">
        <v>2</v>
      </c>
      <c r="AP206" s="205">
        <v>0</v>
      </c>
    </row>
    <row r="207" spans="1:42">
      <c r="A207" s="61">
        <v>46</v>
      </c>
      <c r="B207" s="203" t="s">
        <v>1362</v>
      </c>
      <c r="C207" s="250"/>
      <c r="D207" s="192" t="s">
        <v>1387</v>
      </c>
      <c r="E207" s="28">
        <f t="shared" si="5"/>
        <v>12</v>
      </c>
      <c r="F207" s="58" t="str">
        <f>IF(B207="中/北",IFERROR(SUMIFS(東北!$E$4:$E$1007,東北!$B$4:$B$1007,B207,東北!$D$4:$D$1007,D207)+SUMIFS(関東・東京!$E$4:$E$1019,関東・東京!$B$4:$B$1019,B207,関東・東京!$D$4:$D$1019,D207)+SUMIFS(九･沖!$E$4:$E$1004,九･沖!$B$4:$B$1004,B207,九･沖!$D$4:$D$1004,D207),""),"")</f>
        <v/>
      </c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>
        <v>4</v>
      </c>
      <c r="AM207" s="58">
        <v>0</v>
      </c>
      <c r="AN207" s="58">
        <v>4</v>
      </c>
      <c r="AO207" s="58">
        <v>4</v>
      </c>
      <c r="AP207" s="204">
        <v>0</v>
      </c>
    </row>
    <row r="208" spans="1:42">
      <c r="A208" s="61">
        <v>47</v>
      </c>
      <c r="B208" s="66" t="s">
        <v>1362</v>
      </c>
      <c r="C208" s="249"/>
      <c r="D208" s="191" t="s">
        <v>1388</v>
      </c>
      <c r="E208" s="9">
        <f t="shared" si="5"/>
        <v>12</v>
      </c>
      <c r="F208" s="60" t="str">
        <f>IF(B208="中/北",IFERROR(SUMIFS(東北!$E$4:$E$1007,東北!$B$4:$B$1007,B208,東北!$D$4:$D$1007,D208)+SUMIFS(関東・東京!$E$4:$E$1019,関東・東京!$B$4:$B$1019,B208,関東・東京!$D$4:$D$1019,D208)+SUMIFS(九･沖!$E$4:$E$1004,九･沖!$B$4:$B$1004,B208,九･沖!$D$4:$D$1004,D208),""),"")</f>
        <v/>
      </c>
      <c r="G208" s="59">
        <v>0</v>
      </c>
      <c r="H208" s="59">
        <v>0</v>
      </c>
      <c r="I208" s="59">
        <v>0</v>
      </c>
      <c r="J208" s="59">
        <v>1</v>
      </c>
      <c r="K208" s="59">
        <v>0</v>
      </c>
      <c r="L208" s="59">
        <v>0</v>
      </c>
      <c r="M208" s="59">
        <v>0</v>
      </c>
      <c r="N208" s="59">
        <v>0</v>
      </c>
      <c r="O208" s="59">
        <v>0</v>
      </c>
      <c r="P208" s="59">
        <v>0</v>
      </c>
      <c r="Q208" s="59">
        <v>0</v>
      </c>
      <c r="R208" s="59">
        <v>0</v>
      </c>
      <c r="S208" s="59">
        <v>0</v>
      </c>
      <c r="T208" s="59">
        <v>0</v>
      </c>
      <c r="U208" s="59">
        <v>0</v>
      </c>
      <c r="V208" s="59">
        <v>0</v>
      </c>
      <c r="W208" s="59">
        <v>0</v>
      </c>
      <c r="X208" s="59">
        <v>0</v>
      </c>
      <c r="Y208" s="59">
        <v>0</v>
      </c>
      <c r="Z208" s="59">
        <v>0</v>
      </c>
      <c r="AA208" s="59">
        <v>0</v>
      </c>
      <c r="AB208" s="59">
        <v>3</v>
      </c>
      <c r="AC208" s="59">
        <v>0</v>
      </c>
      <c r="AD208" s="59">
        <v>0</v>
      </c>
      <c r="AE208" s="59">
        <v>0</v>
      </c>
      <c r="AF208" s="59">
        <v>0</v>
      </c>
      <c r="AG208" s="59">
        <v>2</v>
      </c>
      <c r="AH208" s="59">
        <v>0</v>
      </c>
      <c r="AI208" s="59">
        <v>0</v>
      </c>
      <c r="AJ208" s="59">
        <v>0</v>
      </c>
      <c r="AK208" s="59">
        <v>0</v>
      </c>
      <c r="AL208" s="59">
        <v>2</v>
      </c>
      <c r="AM208" s="59">
        <v>0</v>
      </c>
      <c r="AN208" s="59">
        <v>0</v>
      </c>
      <c r="AO208" s="59">
        <v>2</v>
      </c>
      <c r="AP208" s="205">
        <v>2</v>
      </c>
    </row>
    <row r="209" spans="1:42">
      <c r="A209" s="61">
        <v>48</v>
      </c>
      <c r="B209" s="203" t="s">
        <v>1345</v>
      </c>
      <c r="C209" s="250"/>
      <c r="D209" s="192" t="s">
        <v>1389</v>
      </c>
      <c r="E209" s="28">
        <f t="shared" si="5"/>
        <v>12</v>
      </c>
      <c r="F209" s="58" t="str">
        <f>IF(B209="中/北",IFERROR(SUMIFS(東北!$E$4:$E$1007,東北!$B$4:$B$1007,B209,東北!$D$4:$D$1007,D209)+SUMIFS(関東・東京!$E$4:$E$1019,関東・東京!$B$4:$B$1019,B209,関東・東京!$D$4:$D$1019,D209)+SUMIFS(九･沖!$E$4:$E$1004,九･沖!$B$4:$B$1004,B209,九･沖!$D$4:$D$1004,D209),""),"")</f>
        <v/>
      </c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>
        <v>0</v>
      </c>
      <c r="AM209" s="58">
        <v>0</v>
      </c>
      <c r="AN209" s="58">
        <v>0</v>
      </c>
      <c r="AO209" s="58">
        <v>10</v>
      </c>
      <c r="AP209" s="204">
        <v>2</v>
      </c>
    </row>
    <row r="210" spans="1:42">
      <c r="A210" s="61">
        <v>49</v>
      </c>
      <c r="B210" s="66" t="s">
        <v>1345</v>
      </c>
      <c r="C210" s="249"/>
      <c r="D210" s="191" t="s">
        <v>1390</v>
      </c>
      <c r="E210" s="9">
        <f t="shared" si="5"/>
        <v>11</v>
      </c>
      <c r="F210" s="60" t="str">
        <f>IF(B210="中/北",IFERROR(SUMIFS(東北!$E$4:$E$1007,東北!$B$4:$B$1007,B210,東北!$D$4:$D$1007,D210)+SUMIFS(関東・東京!$E$4:$E$1019,関東・東京!$B$4:$B$1019,B210,関東・東京!$D$4:$D$1019,D210)+SUMIFS(九･沖!$E$4:$E$1004,九･沖!$B$4:$B$1004,B210,九･沖!$D$4:$D$1004,D210),""),"")</f>
        <v/>
      </c>
      <c r="G210" s="59"/>
      <c r="H210" s="59"/>
      <c r="I210" s="59"/>
      <c r="J210" s="59"/>
      <c r="K210" s="59"/>
      <c r="L210" s="59"/>
      <c r="M210" s="59"/>
      <c r="N210" s="59"/>
      <c r="O210" s="59"/>
      <c r="P210" s="59" t="s">
        <v>959</v>
      </c>
      <c r="Q210" s="59" t="s">
        <v>959</v>
      </c>
      <c r="R210" s="59" t="s">
        <v>959</v>
      </c>
      <c r="S210" s="59">
        <v>1</v>
      </c>
      <c r="T210" s="59" t="s">
        <v>959</v>
      </c>
      <c r="U210" s="59" t="s">
        <v>959</v>
      </c>
      <c r="V210" s="59" t="s">
        <v>959</v>
      </c>
      <c r="W210" s="59" t="s">
        <v>959</v>
      </c>
      <c r="X210" s="59" t="s">
        <v>959</v>
      </c>
      <c r="Y210" s="59" t="s">
        <v>959</v>
      </c>
      <c r="Z210" s="59" t="s">
        <v>959</v>
      </c>
      <c r="AA210" s="59">
        <v>0</v>
      </c>
      <c r="AB210" s="59">
        <v>0</v>
      </c>
      <c r="AC210" s="59">
        <v>0</v>
      </c>
      <c r="AD210" s="59">
        <v>0</v>
      </c>
      <c r="AE210" s="59">
        <v>0</v>
      </c>
      <c r="AF210" s="59">
        <v>0</v>
      </c>
      <c r="AG210" s="59">
        <v>0</v>
      </c>
      <c r="AH210" s="59">
        <v>0</v>
      </c>
      <c r="AI210" s="59">
        <v>0</v>
      </c>
      <c r="AJ210" s="59">
        <v>0</v>
      </c>
      <c r="AK210" s="59">
        <v>0</v>
      </c>
      <c r="AL210" s="59">
        <v>2</v>
      </c>
      <c r="AM210" s="59">
        <v>0</v>
      </c>
      <c r="AN210" s="59">
        <v>6</v>
      </c>
      <c r="AO210" s="59">
        <v>2</v>
      </c>
      <c r="AP210" s="205">
        <v>0</v>
      </c>
    </row>
    <row r="211" spans="1:42">
      <c r="A211" s="61">
        <v>50</v>
      </c>
      <c r="B211" s="203" t="s">
        <v>1362</v>
      </c>
      <c r="C211" s="250"/>
      <c r="D211" s="192" t="s">
        <v>1391</v>
      </c>
      <c r="E211" s="28">
        <f t="shared" si="5"/>
        <v>11</v>
      </c>
      <c r="F211" s="58" t="str">
        <f>IF(B211="中/北",IFERROR(SUMIFS(東北!$E$4:$E$1007,東北!$B$4:$B$1007,B211,東北!$D$4:$D$1007,D211)+SUMIFS(関東・東京!$E$4:$E$1019,関東・東京!$B$4:$B$1019,B211,関東・東京!$D$4:$D$1019,D211)+SUMIFS(九･沖!$E$4:$E$1004,九･沖!$B$4:$B$1004,B211,九･沖!$D$4:$D$1004,D211),""),"")</f>
        <v/>
      </c>
      <c r="G211" s="58">
        <v>1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58">
        <v>0</v>
      </c>
      <c r="O211" s="58">
        <v>0</v>
      </c>
      <c r="P211" s="58" t="s">
        <v>959</v>
      </c>
      <c r="Q211" s="58" t="s">
        <v>959</v>
      </c>
      <c r="R211" s="58" t="s">
        <v>959</v>
      </c>
      <c r="S211" s="58" t="s">
        <v>959</v>
      </c>
      <c r="T211" s="58">
        <v>1</v>
      </c>
      <c r="U211" s="58" t="s">
        <v>959</v>
      </c>
      <c r="V211" s="58" t="s">
        <v>959</v>
      </c>
      <c r="W211" s="58" t="s">
        <v>959</v>
      </c>
      <c r="X211" s="58" t="s">
        <v>959</v>
      </c>
      <c r="Y211" s="58" t="s">
        <v>959</v>
      </c>
      <c r="Z211" s="58" t="s">
        <v>959</v>
      </c>
      <c r="AA211" s="58">
        <v>0</v>
      </c>
      <c r="AB211" s="58">
        <v>0</v>
      </c>
      <c r="AC211" s="58">
        <v>0</v>
      </c>
      <c r="AD211" s="58">
        <v>0</v>
      </c>
      <c r="AE211" s="58">
        <v>1</v>
      </c>
      <c r="AF211" s="58">
        <v>0</v>
      </c>
      <c r="AG211" s="58">
        <v>0</v>
      </c>
      <c r="AH211" s="58">
        <v>0</v>
      </c>
      <c r="AI211" s="58">
        <v>0</v>
      </c>
      <c r="AJ211" s="58">
        <v>0</v>
      </c>
      <c r="AK211" s="58">
        <v>0</v>
      </c>
      <c r="AL211" s="58">
        <v>0</v>
      </c>
      <c r="AM211" s="58">
        <v>4</v>
      </c>
      <c r="AN211" s="58">
        <v>2</v>
      </c>
      <c r="AO211" s="58">
        <v>0</v>
      </c>
      <c r="AP211" s="204">
        <v>2</v>
      </c>
    </row>
    <row r="212" spans="1:42">
      <c r="A212" s="61">
        <v>51</v>
      </c>
      <c r="B212" s="66" t="s">
        <v>1345</v>
      </c>
      <c r="C212" s="249"/>
      <c r="D212" s="191" t="s">
        <v>1392</v>
      </c>
      <c r="E212" s="9">
        <f t="shared" si="5"/>
        <v>10</v>
      </c>
      <c r="F212" s="60" t="str">
        <f>IF(B212="中/北",IFERROR(SUMIFS(東北!$E$4:$E$1007,東北!$B$4:$B$1007,B212,東北!$D$4:$D$1007,D212)+SUMIFS(関東・東京!$E$4:$E$1019,関東・東京!$B$4:$B$1019,B212,関東・東京!$D$4:$D$1019,D212)+SUMIFS(九･沖!$E$4:$E$1004,九･沖!$B$4:$B$1004,B212,九･沖!$D$4:$D$1004,D212),""),"")</f>
        <v/>
      </c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>
        <v>0</v>
      </c>
      <c r="AB212" s="59">
        <v>0</v>
      </c>
      <c r="AC212" s="59">
        <v>0</v>
      </c>
      <c r="AD212" s="59">
        <v>0</v>
      </c>
      <c r="AE212" s="59">
        <v>0</v>
      </c>
      <c r="AF212" s="59">
        <v>0</v>
      </c>
      <c r="AG212" s="59">
        <v>0</v>
      </c>
      <c r="AH212" s="59">
        <v>0</v>
      </c>
      <c r="AI212" s="59">
        <v>2</v>
      </c>
      <c r="AJ212" s="59">
        <v>0</v>
      </c>
      <c r="AK212" s="59">
        <v>0</v>
      </c>
      <c r="AL212" s="59">
        <v>0</v>
      </c>
      <c r="AM212" s="59">
        <v>0</v>
      </c>
      <c r="AN212" s="59">
        <v>0</v>
      </c>
      <c r="AO212" s="59">
        <v>8</v>
      </c>
      <c r="AP212" s="205">
        <v>0</v>
      </c>
    </row>
    <row r="213" spans="1:42">
      <c r="A213" s="61">
        <v>52</v>
      </c>
      <c r="B213" s="203" t="s">
        <v>1345</v>
      </c>
      <c r="C213" s="250"/>
      <c r="D213" s="192" t="s">
        <v>1393</v>
      </c>
      <c r="E213" s="28">
        <f t="shared" si="5"/>
        <v>10</v>
      </c>
      <c r="F213" s="58" t="str">
        <f>IF(B213="中/北",IFERROR(SUMIFS(東北!$E$4:$E$1007,東北!$B$4:$B$1007,B213,東北!$D$4:$D$1007,D213)+SUMIFS(関東・東京!$E$4:$E$1019,関東・東京!$B$4:$B$1019,B213,関東・東京!$D$4:$D$1019,D213)+SUMIFS(九･沖!$E$4:$E$1004,九･沖!$B$4:$B$1004,B213,九･沖!$D$4:$D$1004,D213),""),"")</f>
        <v/>
      </c>
      <c r="G213" s="58"/>
      <c r="H213" s="58"/>
      <c r="I213" s="58"/>
      <c r="J213" s="58"/>
      <c r="K213" s="58"/>
      <c r="L213" s="58"/>
      <c r="M213" s="58"/>
      <c r="N213" s="58"/>
      <c r="O213" s="58"/>
      <c r="P213" s="58" t="s">
        <v>959</v>
      </c>
      <c r="Q213" s="58" t="s">
        <v>959</v>
      </c>
      <c r="R213" s="58" t="s">
        <v>959</v>
      </c>
      <c r="S213" s="58" t="s">
        <v>959</v>
      </c>
      <c r="T213" s="58" t="s">
        <v>959</v>
      </c>
      <c r="U213" s="58" t="s">
        <v>959</v>
      </c>
      <c r="V213" s="58">
        <v>2</v>
      </c>
      <c r="W213" s="58" t="s">
        <v>959</v>
      </c>
      <c r="X213" s="58" t="s">
        <v>959</v>
      </c>
      <c r="Y213" s="58" t="s">
        <v>959</v>
      </c>
      <c r="Z213" s="58" t="s">
        <v>959</v>
      </c>
      <c r="AA213" s="58">
        <v>0</v>
      </c>
      <c r="AB213" s="58">
        <v>0</v>
      </c>
      <c r="AC213" s="58">
        <v>0</v>
      </c>
      <c r="AD213" s="58">
        <v>0</v>
      </c>
      <c r="AE213" s="58">
        <v>0</v>
      </c>
      <c r="AF213" s="58">
        <v>0</v>
      </c>
      <c r="AG213" s="58">
        <v>0</v>
      </c>
      <c r="AH213" s="58">
        <v>0</v>
      </c>
      <c r="AI213" s="58">
        <v>0</v>
      </c>
      <c r="AJ213" s="58">
        <v>0</v>
      </c>
      <c r="AK213" s="58">
        <v>0</v>
      </c>
      <c r="AL213" s="58">
        <v>0</v>
      </c>
      <c r="AM213" s="58">
        <v>0</v>
      </c>
      <c r="AN213" s="58">
        <v>0</v>
      </c>
      <c r="AO213" s="58">
        <v>2</v>
      </c>
      <c r="AP213" s="204">
        <v>6</v>
      </c>
    </row>
    <row r="214" spans="1:42">
      <c r="A214" s="61">
        <v>53</v>
      </c>
      <c r="B214" s="66" t="s">
        <v>1345</v>
      </c>
      <c r="C214" s="249"/>
      <c r="D214" s="191" t="s">
        <v>1394</v>
      </c>
      <c r="E214" s="9">
        <f t="shared" si="5"/>
        <v>9</v>
      </c>
      <c r="F214" s="60" t="str">
        <f>IF(B214="中/北",IFERROR(SUMIFS(東北!$E$4:$E$1007,東北!$B$4:$B$1007,B214,東北!$D$4:$D$1007,D214)+SUMIFS(関東・東京!$E$4:$E$1019,関東・東京!$B$4:$B$1019,B214,関東・東京!$D$4:$D$1019,D214)+SUMIFS(九･沖!$E$4:$E$1004,九･沖!$B$4:$B$1004,B214,九･沖!$D$4:$D$1004,D214),""),"")</f>
        <v/>
      </c>
      <c r="G214" s="59">
        <v>1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59">
        <v>0</v>
      </c>
      <c r="Q214" s="59">
        <v>0</v>
      </c>
      <c r="R214" s="59">
        <v>0</v>
      </c>
      <c r="S214" s="59">
        <v>0</v>
      </c>
      <c r="T214" s="59">
        <v>0</v>
      </c>
      <c r="U214" s="59">
        <v>0</v>
      </c>
      <c r="V214" s="59">
        <v>0</v>
      </c>
      <c r="W214" s="59">
        <v>0</v>
      </c>
      <c r="X214" s="59">
        <v>0</v>
      </c>
      <c r="Y214" s="59">
        <v>0</v>
      </c>
      <c r="Z214" s="59">
        <v>0</v>
      </c>
      <c r="AA214" s="59">
        <v>0</v>
      </c>
      <c r="AB214" s="59">
        <v>0</v>
      </c>
      <c r="AC214" s="59">
        <v>0</v>
      </c>
      <c r="AD214" s="59">
        <v>0</v>
      </c>
      <c r="AE214" s="59">
        <v>0</v>
      </c>
      <c r="AF214" s="59">
        <v>0</v>
      </c>
      <c r="AG214" s="59">
        <v>0</v>
      </c>
      <c r="AH214" s="59">
        <v>0</v>
      </c>
      <c r="AI214" s="59">
        <v>0</v>
      </c>
      <c r="AJ214" s="59">
        <v>0</v>
      </c>
      <c r="AK214" s="59">
        <v>0</v>
      </c>
      <c r="AL214" s="59">
        <v>4</v>
      </c>
      <c r="AM214" s="59">
        <v>4</v>
      </c>
      <c r="AN214" s="59">
        <v>0</v>
      </c>
      <c r="AO214" s="59">
        <v>0</v>
      </c>
      <c r="AP214" s="205">
        <v>0</v>
      </c>
    </row>
    <row r="215" spans="1:42">
      <c r="A215" s="61">
        <v>54</v>
      </c>
      <c r="B215" s="203" t="s">
        <v>1345</v>
      </c>
      <c r="C215" s="250"/>
      <c r="D215" s="192" t="s">
        <v>1395</v>
      </c>
      <c r="E215" s="28">
        <f t="shared" si="5"/>
        <v>9</v>
      </c>
      <c r="F215" s="58" t="str">
        <f>IF(B215="中/北",IFERROR(SUMIFS(東北!$E$4:$E$1007,東北!$B$4:$B$1007,B215,東北!$D$4:$D$1007,D215)+SUMIFS(関東・東京!$E$4:$E$1019,関東・東京!$B$4:$B$1019,B215,関東・東京!$D$4:$D$1019,D215)+SUMIFS(九･沖!$E$4:$E$1004,九･沖!$B$4:$B$1004,B215,九･沖!$D$4:$D$1004,D215),""),"")</f>
        <v/>
      </c>
      <c r="G215" s="58"/>
      <c r="H215" s="58"/>
      <c r="I215" s="58"/>
      <c r="J215" s="58"/>
      <c r="K215" s="58"/>
      <c r="L215" s="58"/>
      <c r="M215" s="58"/>
      <c r="N215" s="58"/>
      <c r="O215" s="58"/>
      <c r="P215" s="58" t="s">
        <v>959</v>
      </c>
      <c r="Q215" s="58" t="s">
        <v>959</v>
      </c>
      <c r="R215" s="58" t="s">
        <v>959</v>
      </c>
      <c r="S215" s="58">
        <v>1</v>
      </c>
      <c r="T215" s="58" t="s">
        <v>959</v>
      </c>
      <c r="U215" s="58" t="s">
        <v>959</v>
      </c>
      <c r="V215" s="58" t="s">
        <v>959</v>
      </c>
      <c r="W215" s="58" t="s">
        <v>959</v>
      </c>
      <c r="X215" s="58" t="s">
        <v>959</v>
      </c>
      <c r="Y215" s="58" t="s">
        <v>959</v>
      </c>
      <c r="Z215" s="58" t="s">
        <v>959</v>
      </c>
      <c r="AA215" s="58">
        <v>0</v>
      </c>
      <c r="AB215" s="58">
        <v>0</v>
      </c>
      <c r="AC215" s="58">
        <v>0</v>
      </c>
      <c r="AD215" s="58">
        <v>0</v>
      </c>
      <c r="AE215" s="58">
        <v>0</v>
      </c>
      <c r="AF215" s="58">
        <v>0</v>
      </c>
      <c r="AG215" s="58">
        <v>0</v>
      </c>
      <c r="AH215" s="58">
        <v>0</v>
      </c>
      <c r="AI215" s="58">
        <v>0</v>
      </c>
      <c r="AJ215" s="58">
        <v>0</v>
      </c>
      <c r="AK215" s="58">
        <v>0</v>
      </c>
      <c r="AL215" s="58">
        <v>0</v>
      </c>
      <c r="AM215" s="58">
        <v>0</v>
      </c>
      <c r="AN215" s="58">
        <v>6</v>
      </c>
      <c r="AO215" s="58">
        <v>0</v>
      </c>
      <c r="AP215" s="204">
        <v>2</v>
      </c>
    </row>
    <row r="216" spans="1:42">
      <c r="A216" s="61">
        <v>55</v>
      </c>
      <c r="B216" s="66" t="s">
        <v>1345</v>
      </c>
      <c r="C216" s="249"/>
      <c r="D216" s="191" t="s">
        <v>1396</v>
      </c>
      <c r="E216" s="9">
        <f t="shared" si="5"/>
        <v>8</v>
      </c>
      <c r="F216" s="60" t="str">
        <f>IF(B216="中/北",IFERROR(SUMIFS(東北!$E$4:$E$1007,東北!$B$4:$B$1007,B216,東北!$D$4:$D$1007,D216)+SUMIFS(関東・東京!$E$4:$E$1019,関東・東京!$B$4:$B$1019,B216,関東・東京!$D$4:$D$1019,D216)+SUMIFS(九･沖!$E$4:$E$1004,九･沖!$B$4:$B$1004,B216,九･沖!$D$4:$D$1004,D216),""),"")</f>
        <v/>
      </c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>
        <v>4</v>
      </c>
      <c r="AM216" s="59">
        <v>4</v>
      </c>
      <c r="AN216" s="59">
        <v>0</v>
      </c>
      <c r="AO216" s="59">
        <v>0</v>
      </c>
      <c r="AP216" s="205">
        <v>0</v>
      </c>
    </row>
    <row r="217" spans="1:42">
      <c r="A217" s="61">
        <v>56</v>
      </c>
      <c r="B217" s="203" t="s">
        <v>1345</v>
      </c>
      <c r="C217" s="250"/>
      <c r="D217" s="192" t="s">
        <v>1397</v>
      </c>
      <c r="E217" s="28">
        <f t="shared" si="5"/>
        <v>8</v>
      </c>
      <c r="F217" s="58" t="str">
        <f>IF(B217="中/北",IFERROR(SUMIFS(東北!$E$4:$E$1007,東北!$B$4:$B$1007,B217,東北!$D$4:$D$1007,D217)+SUMIFS(関東・東京!$E$4:$E$1019,関東・東京!$B$4:$B$1019,B217,関東・東京!$D$4:$D$1019,D217)+SUMIFS(九･沖!$E$4:$E$1004,九･沖!$B$4:$B$1004,B217,九･沖!$D$4:$D$1004,D217),""),"")</f>
        <v/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>
        <v>4</v>
      </c>
      <c r="AM217" s="58">
        <v>0</v>
      </c>
      <c r="AN217" s="58">
        <v>4</v>
      </c>
      <c r="AO217" s="58">
        <v>0</v>
      </c>
      <c r="AP217" s="204">
        <v>0</v>
      </c>
    </row>
    <row r="218" spans="1:42">
      <c r="A218" s="61">
        <v>57</v>
      </c>
      <c r="B218" s="66" t="s">
        <v>1345</v>
      </c>
      <c r="C218" s="249"/>
      <c r="D218" s="191" t="s">
        <v>1398</v>
      </c>
      <c r="E218" s="9">
        <f t="shared" si="5"/>
        <v>8</v>
      </c>
      <c r="F218" s="60" t="str">
        <f>IF(B218="中/北",IFERROR(SUMIFS(東北!$E$4:$E$1007,東北!$B$4:$B$1007,B218,東北!$D$4:$D$1007,D218)+SUMIFS(関東・東京!$E$4:$E$1019,関東・東京!$B$4:$B$1019,B218,関東・東京!$D$4:$D$1019,D218)+SUMIFS(九･沖!$E$4:$E$1004,九･沖!$B$4:$B$1004,B218,九･沖!$D$4:$D$1004,D218),""),"")</f>
        <v/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>
        <v>8</v>
      </c>
      <c r="AM218" s="59">
        <v>0</v>
      </c>
      <c r="AN218" s="59">
        <v>0</v>
      </c>
      <c r="AO218" s="59">
        <v>0</v>
      </c>
      <c r="AP218" s="205">
        <v>0</v>
      </c>
    </row>
    <row r="219" spans="1:42">
      <c r="A219" s="61">
        <v>58</v>
      </c>
      <c r="B219" s="203" t="s">
        <v>1345</v>
      </c>
      <c r="C219" s="250"/>
      <c r="D219" s="192" t="s">
        <v>1399</v>
      </c>
      <c r="E219" s="28">
        <f t="shared" si="5"/>
        <v>8</v>
      </c>
      <c r="F219" s="58" t="str">
        <f>IF(B219="中/北",IFERROR(SUMIFS(東北!$E$4:$E$1007,東北!$B$4:$B$1007,B219,東北!$D$4:$D$1007,D219)+SUMIFS(関東・東京!$E$4:$E$1019,関東・東京!$B$4:$B$1019,B219,関東・東京!$D$4:$D$1019,D219)+SUMIFS(九･沖!$E$4:$E$1004,九･沖!$B$4:$B$1004,B219,九･沖!$D$4:$D$1004,D219),""),"")</f>
        <v/>
      </c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>
        <v>8</v>
      </c>
      <c r="AM219" s="58">
        <v>0</v>
      </c>
      <c r="AN219" s="58">
        <v>0</v>
      </c>
      <c r="AO219" s="58">
        <v>0</v>
      </c>
      <c r="AP219" s="204">
        <v>0</v>
      </c>
    </row>
    <row r="220" spans="1:42">
      <c r="A220" s="61">
        <v>59</v>
      </c>
      <c r="B220" s="66" t="s">
        <v>1345</v>
      </c>
      <c r="C220" s="249"/>
      <c r="D220" s="191" t="s">
        <v>1400</v>
      </c>
      <c r="E220" s="9">
        <f t="shared" si="5"/>
        <v>8</v>
      </c>
      <c r="F220" s="60" t="str">
        <f>IF(B220="中/北",IFERROR(SUMIFS(東北!$E$4:$E$1007,東北!$B$4:$B$1007,B220,東北!$D$4:$D$1007,D220)+SUMIFS(関東・東京!$E$4:$E$1019,関東・東京!$B$4:$B$1019,B220,関東・東京!$D$4:$D$1019,D220)+SUMIFS(九･沖!$E$4:$E$1004,九･沖!$B$4:$B$1004,B220,九･沖!$D$4:$D$1004,D220),""),"")</f>
        <v/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>
        <v>8</v>
      </c>
      <c r="AM220" s="59">
        <v>0</v>
      </c>
      <c r="AN220" s="59">
        <v>0</v>
      </c>
      <c r="AO220" s="59">
        <v>0</v>
      </c>
      <c r="AP220" s="205">
        <v>0</v>
      </c>
    </row>
    <row r="221" spans="1:42">
      <c r="A221" s="61">
        <v>60</v>
      </c>
      <c r="B221" s="203" t="s">
        <v>1345</v>
      </c>
      <c r="C221" s="250"/>
      <c r="D221" s="192" t="s">
        <v>1401</v>
      </c>
      <c r="E221" s="28">
        <f t="shared" si="5"/>
        <v>8</v>
      </c>
      <c r="F221" s="58" t="str">
        <f>IF(B221="中/北",IFERROR(SUMIFS(東北!$E$4:$E$1007,東北!$B$4:$B$1007,B221,東北!$D$4:$D$1007,D221)+SUMIFS(関東・東京!$E$4:$E$1019,関東・東京!$B$4:$B$1019,B221,関東・東京!$D$4:$D$1019,D221)+SUMIFS(九･沖!$E$4:$E$1004,九･沖!$B$4:$B$1004,B221,九･沖!$D$4:$D$1004,D221),""),"")</f>
        <v/>
      </c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>
        <v>8</v>
      </c>
      <c r="AM221" s="58">
        <v>0</v>
      </c>
      <c r="AN221" s="58">
        <v>0</v>
      </c>
      <c r="AO221" s="58">
        <v>0</v>
      </c>
      <c r="AP221" s="204">
        <v>0</v>
      </c>
    </row>
    <row r="222" spans="1:42">
      <c r="A222" s="61">
        <v>61</v>
      </c>
      <c r="B222" s="66" t="s">
        <v>1345</v>
      </c>
      <c r="C222" s="249"/>
      <c r="D222" s="191" t="s">
        <v>1402</v>
      </c>
      <c r="E222" s="9">
        <f t="shared" si="5"/>
        <v>8</v>
      </c>
      <c r="F222" s="60" t="str">
        <f>IF(B222="中/北",IFERROR(SUMIFS(東北!$E$4:$E$1007,東北!$B$4:$B$1007,B222,東北!$D$4:$D$1007,D222)+SUMIFS(関東・東京!$E$4:$E$1019,関東・東京!$B$4:$B$1019,B222,関東・東京!$D$4:$D$1019,D222)+SUMIFS(九･沖!$E$4:$E$1004,九･沖!$B$4:$B$1004,B222,九･沖!$D$4:$D$1004,D222),""),"")</f>
        <v/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>
        <v>4</v>
      </c>
      <c r="AM222" s="59">
        <v>0</v>
      </c>
      <c r="AN222" s="59">
        <v>0</v>
      </c>
      <c r="AO222" s="59">
        <v>2</v>
      </c>
      <c r="AP222" s="205">
        <v>2</v>
      </c>
    </row>
    <row r="223" spans="1:42">
      <c r="A223" s="61">
        <v>62</v>
      </c>
      <c r="B223" s="203" t="s">
        <v>1345</v>
      </c>
      <c r="C223" s="250"/>
      <c r="D223" s="192" t="s">
        <v>1403</v>
      </c>
      <c r="E223" s="28">
        <f t="shared" si="5"/>
        <v>8</v>
      </c>
      <c r="F223" s="58" t="str">
        <f>IF(B223="中/北",IFERROR(SUMIFS(東北!$E$4:$E$1007,東北!$B$4:$B$1007,B223,東北!$D$4:$D$1007,D223)+SUMIFS(関東・東京!$E$4:$E$1019,関東・東京!$B$4:$B$1019,B223,関東・東京!$D$4:$D$1019,D223)+SUMIFS(九･沖!$E$4:$E$1004,九･沖!$B$4:$B$1004,B223,九･沖!$D$4:$D$1004,D223),""),"")</f>
        <v/>
      </c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>
        <v>0</v>
      </c>
      <c r="AM223" s="58">
        <v>0</v>
      </c>
      <c r="AN223" s="58">
        <v>0</v>
      </c>
      <c r="AO223" s="58">
        <v>4</v>
      </c>
      <c r="AP223" s="204">
        <v>4</v>
      </c>
    </row>
    <row r="224" spans="1:42">
      <c r="A224" s="61">
        <v>63</v>
      </c>
      <c r="B224" s="66" t="s">
        <v>1345</v>
      </c>
      <c r="C224" s="249"/>
      <c r="D224" s="191" t="s">
        <v>1404</v>
      </c>
      <c r="E224" s="9">
        <f t="shared" si="5"/>
        <v>8</v>
      </c>
      <c r="F224" s="60" t="str">
        <f>IF(B224="中/北",IFERROR(SUMIFS(東北!$E$4:$E$1007,東北!$B$4:$B$1007,B224,東北!$D$4:$D$1007,D224)+SUMIFS(関東・東京!$E$4:$E$1019,関東・東京!$B$4:$B$1019,B224,関東・東京!$D$4:$D$1019,D224)+SUMIFS(九･沖!$E$4:$E$1004,九･沖!$B$4:$B$1004,B224,九･沖!$D$4:$D$1004,D224),""),"")</f>
        <v/>
      </c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>
        <v>0</v>
      </c>
      <c r="AM224" s="59">
        <v>0</v>
      </c>
      <c r="AN224" s="59">
        <v>0</v>
      </c>
      <c r="AO224" s="59">
        <v>2</v>
      </c>
      <c r="AP224" s="205">
        <v>6</v>
      </c>
    </row>
    <row r="225" spans="1:42">
      <c r="A225" s="61">
        <v>64</v>
      </c>
      <c r="B225" s="203" t="s">
        <v>1345</v>
      </c>
      <c r="C225" s="250"/>
      <c r="D225" s="192" t="s">
        <v>1405</v>
      </c>
      <c r="E225" s="28">
        <f t="shared" si="5"/>
        <v>8</v>
      </c>
      <c r="F225" s="58" t="str">
        <f>IF(B225="中/北",IFERROR(SUMIFS(東北!$E$4:$E$1007,東北!$B$4:$B$1007,B225,東北!$D$4:$D$1007,D225)+SUMIFS(関東・東京!$E$4:$E$1019,関東・東京!$B$4:$B$1019,B225,関東・東京!$D$4:$D$1019,D225)+SUMIFS(九･沖!$E$4:$E$1004,九･沖!$B$4:$B$1004,B225,九･沖!$D$4:$D$1004,D225),""),"")</f>
        <v/>
      </c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>
        <v>0</v>
      </c>
      <c r="AM225" s="58">
        <v>0</v>
      </c>
      <c r="AN225" s="58">
        <v>0</v>
      </c>
      <c r="AO225" s="58">
        <v>0</v>
      </c>
      <c r="AP225" s="204">
        <v>8</v>
      </c>
    </row>
    <row r="226" spans="1:42">
      <c r="A226" s="61">
        <v>65</v>
      </c>
      <c r="B226" s="66" t="s">
        <v>1345</v>
      </c>
      <c r="C226" s="249"/>
      <c r="D226" s="191" t="s">
        <v>1406</v>
      </c>
      <c r="E226" s="9">
        <f t="shared" si="5"/>
        <v>7</v>
      </c>
      <c r="F226" s="60" t="str">
        <f>IF(B226="中/北",IFERROR(SUMIFS(東北!$E$4:$E$1007,東北!$B$4:$B$1007,B226,東北!$D$4:$D$1007,D226)+SUMIFS(関東・東京!$E$4:$E$1019,関東・東京!$B$4:$B$1019,B226,関東・東京!$D$4:$D$1019,D226)+SUMIFS(九･沖!$E$4:$E$1004,九･沖!$B$4:$B$1004,B226,九･沖!$D$4:$D$1004,D226),""),"")</f>
        <v/>
      </c>
      <c r="G226" s="59">
        <v>1</v>
      </c>
      <c r="H226" s="59">
        <v>0</v>
      </c>
      <c r="I226" s="59">
        <v>0</v>
      </c>
      <c r="J226" s="59">
        <v>0</v>
      </c>
      <c r="K226" s="59">
        <v>0</v>
      </c>
      <c r="L226" s="59">
        <v>0</v>
      </c>
      <c r="M226" s="59">
        <v>0</v>
      </c>
      <c r="N226" s="59">
        <v>0</v>
      </c>
      <c r="O226" s="59">
        <v>0</v>
      </c>
      <c r="P226" s="59">
        <v>0</v>
      </c>
      <c r="Q226" s="59">
        <v>0</v>
      </c>
      <c r="R226" s="59">
        <v>0</v>
      </c>
      <c r="S226" s="59">
        <v>0</v>
      </c>
      <c r="T226" s="59">
        <v>0</v>
      </c>
      <c r="U226" s="59">
        <v>0</v>
      </c>
      <c r="V226" s="59">
        <v>0</v>
      </c>
      <c r="W226" s="59">
        <v>0</v>
      </c>
      <c r="X226" s="59">
        <v>0</v>
      </c>
      <c r="Y226" s="59">
        <v>0</v>
      </c>
      <c r="Z226" s="59">
        <v>0</v>
      </c>
      <c r="AA226" s="59">
        <v>0</v>
      </c>
      <c r="AB226" s="59">
        <v>0</v>
      </c>
      <c r="AC226" s="59">
        <v>0</v>
      </c>
      <c r="AD226" s="59">
        <v>0</v>
      </c>
      <c r="AE226" s="59">
        <v>0</v>
      </c>
      <c r="AF226" s="59">
        <v>0</v>
      </c>
      <c r="AG226" s="59">
        <v>0</v>
      </c>
      <c r="AH226" s="59">
        <v>0</v>
      </c>
      <c r="AI226" s="59">
        <v>0</v>
      </c>
      <c r="AJ226" s="59">
        <v>0</v>
      </c>
      <c r="AK226" s="59">
        <v>0</v>
      </c>
      <c r="AL226" s="59">
        <v>4</v>
      </c>
      <c r="AM226" s="59">
        <v>2</v>
      </c>
      <c r="AN226" s="59">
        <v>0</v>
      </c>
      <c r="AO226" s="59">
        <v>0</v>
      </c>
      <c r="AP226" s="205">
        <v>0</v>
      </c>
    </row>
    <row r="227" spans="1:42">
      <c r="A227" s="61">
        <v>66</v>
      </c>
      <c r="B227" s="203" t="s">
        <v>1345</v>
      </c>
      <c r="C227" s="250"/>
      <c r="D227" s="192" t="s">
        <v>1407</v>
      </c>
      <c r="E227" s="28">
        <f t="shared" si="5"/>
        <v>7</v>
      </c>
      <c r="F227" s="58" t="str">
        <f>IF(B227="中/北",IFERROR(SUMIFS(東北!$E$4:$E$1007,東北!$B$4:$B$1007,B227,東北!$D$4:$D$1007,D227)+SUMIFS(関東・東京!$E$4:$E$1019,関東・東京!$B$4:$B$1019,B227,関東・東京!$D$4:$D$1019,D227)+SUMIFS(九･沖!$E$4:$E$1004,九･沖!$B$4:$B$1004,B227,九･沖!$D$4:$D$1004,D227),""),"")</f>
        <v/>
      </c>
      <c r="G227" s="58"/>
      <c r="H227" s="58"/>
      <c r="I227" s="58"/>
      <c r="J227" s="58"/>
      <c r="K227" s="58"/>
      <c r="L227" s="58"/>
      <c r="M227" s="58"/>
      <c r="N227" s="58"/>
      <c r="O227" s="58"/>
      <c r="P227" s="58" t="s">
        <v>959</v>
      </c>
      <c r="Q227" s="58" t="s">
        <v>959</v>
      </c>
      <c r="R227" s="58" t="s">
        <v>959</v>
      </c>
      <c r="S227" s="58">
        <v>3</v>
      </c>
      <c r="T227" s="58" t="s">
        <v>959</v>
      </c>
      <c r="U227" s="58" t="s">
        <v>959</v>
      </c>
      <c r="V227" s="58" t="s">
        <v>959</v>
      </c>
      <c r="W227" s="58" t="s">
        <v>959</v>
      </c>
      <c r="X227" s="58" t="s">
        <v>959</v>
      </c>
      <c r="Y227" s="58" t="s">
        <v>959</v>
      </c>
      <c r="Z227" s="58" t="s">
        <v>959</v>
      </c>
      <c r="AA227" s="58">
        <v>0</v>
      </c>
      <c r="AB227" s="58">
        <v>0</v>
      </c>
      <c r="AC227" s="58">
        <v>0</v>
      </c>
      <c r="AD227" s="58">
        <v>0</v>
      </c>
      <c r="AE227" s="58">
        <v>0</v>
      </c>
      <c r="AF227" s="58">
        <v>0</v>
      </c>
      <c r="AG227" s="58">
        <v>0</v>
      </c>
      <c r="AH227" s="58">
        <v>0</v>
      </c>
      <c r="AI227" s="58">
        <v>0</v>
      </c>
      <c r="AJ227" s="58">
        <v>0</v>
      </c>
      <c r="AK227" s="58">
        <v>0</v>
      </c>
      <c r="AL227" s="58">
        <v>0</v>
      </c>
      <c r="AM227" s="58">
        <v>0</v>
      </c>
      <c r="AN227" s="58">
        <v>4</v>
      </c>
      <c r="AO227" s="58">
        <v>0</v>
      </c>
      <c r="AP227" s="204">
        <v>0</v>
      </c>
    </row>
    <row r="228" spans="1:42">
      <c r="A228" s="61">
        <v>67</v>
      </c>
      <c r="B228" s="66" t="s">
        <v>1345</v>
      </c>
      <c r="C228" s="249"/>
      <c r="D228" s="191" t="s">
        <v>1408</v>
      </c>
      <c r="E228" s="9">
        <f t="shared" si="5"/>
        <v>6</v>
      </c>
      <c r="F228" s="60" t="str">
        <f>IF(B228="中/北",IFERROR(SUMIFS(東北!$E$4:$E$1007,東北!$B$4:$B$1007,B228,東北!$D$4:$D$1007,D228)+SUMIFS(関東・東京!$E$4:$E$1019,関東・東京!$B$4:$B$1019,B228,関東・東京!$D$4:$D$1019,D228)+SUMIFS(九･沖!$E$4:$E$1004,九･沖!$B$4:$B$1004,B228,九･沖!$D$4:$D$1004,D228),""),"")</f>
        <v/>
      </c>
      <c r="G228" s="59">
        <v>1</v>
      </c>
      <c r="H228" s="59">
        <v>0</v>
      </c>
      <c r="I228" s="59">
        <v>0</v>
      </c>
      <c r="J228" s="59">
        <v>0</v>
      </c>
      <c r="K228" s="59">
        <v>1</v>
      </c>
      <c r="L228" s="59">
        <v>0</v>
      </c>
      <c r="M228" s="59">
        <v>0</v>
      </c>
      <c r="N228" s="59">
        <v>0</v>
      </c>
      <c r="O228" s="59">
        <v>0</v>
      </c>
      <c r="P228" s="59" t="s">
        <v>959</v>
      </c>
      <c r="Q228" s="59" t="s">
        <v>959</v>
      </c>
      <c r="R228" s="59" t="s">
        <v>959</v>
      </c>
      <c r="S228" s="59" t="s">
        <v>959</v>
      </c>
      <c r="T228" s="59" t="s">
        <v>959</v>
      </c>
      <c r="U228" s="59">
        <v>1</v>
      </c>
      <c r="V228" s="59" t="s">
        <v>959</v>
      </c>
      <c r="W228" s="59" t="s">
        <v>959</v>
      </c>
      <c r="X228" s="59" t="s">
        <v>959</v>
      </c>
      <c r="Y228" s="59" t="s">
        <v>959</v>
      </c>
      <c r="Z228" s="59" t="s">
        <v>959</v>
      </c>
      <c r="AA228" s="59">
        <v>0</v>
      </c>
      <c r="AB228" s="59">
        <v>0</v>
      </c>
      <c r="AC228" s="59">
        <v>0</v>
      </c>
      <c r="AD228" s="59">
        <v>0</v>
      </c>
      <c r="AE228" s="59">
        <v>0</v>
      </c>
      <c r="AF228" s="59">
        <v>1</v>
      </c>
      <c r="AG228" s="59">
        <v>0</v>
      </c>
      <c r="AH228" s="59">
        <v>0</v>
      </c>
      <c r="AI228" s="59">
        <v>0</v>
      </c>
      <c r="AJ228" s="59">
        <v>0</v>
      </c>
      <c r="AK228" s="59">
        <v>0</v>
      </c>
      <c r="AL228" s="59">
        <v>0</v>
      </c>
      <c r="AM228" s="59">
        <v>2</v>
      </c>
      <c r="AN228" s="59">
        <v>0</v>
      </c>
      <c r="AO228" s="59">
        <v>0</v>
      </c>
      <c r="AP228" s="205">
        <v>0</v>
      </c>
    </row>
    <row r="229" spans="1:42">
      <c r="A229" s="61">
        <v>68</v>
      </c>
      <c r="B229" s="203" t="s">
        <v>1362</v>
      </c>
      <c r="C229" s="250"/>
      <c r="D229" s="192" t="s">
        <v>1409</v>
      </c>
      <c r="E229" s="28">
        <f t="shared" si="5"/>
        <v>6</v>
      </c>
      <c r="F229" s="58" t="str">
        <f>IF(B229="中/北",IFERROR(SUMIFS(東北!$E$4:$E$1007,東北!$B$4:$B$1007,B229,東北!$D$4:$D$1007,D229)+SUMIFS(関東・東京!$E$4:$E$1019,関東・東京!$B$4:$B$1019,B229,関東・東京!$D$4:$D$1019,D229)+SUMIFS(九･沖!$E$4:$E$1004,九･沖!$B$4:$B$1004,B229,九･沖!$D$4:$D$1004,D229),""),"")</f>
        <v/>
      </c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>
        <v>0</v>
      </c>
      <c r="AM229" s="58">
        <v>4</v>
      </c>
      <c r="AN229" s="58">
        <v>2</v>
      </c>
      <c r="AO229" s="58">
        <v>0</v>
      </c>
      <c r="AP229" s="204">
        <v>0</v>
      </c>
    </row>
    <row r="230" spans="1:42">
      <c r="A230" s="61">
        <v>69</v>
      </c>
      <c r="B230" s="66" t="s">
        <v>1362</v>
      </c>
      <c r="C230" s="249"/>
      <c r="D230" s="191" t="s">
        <v>1410</v>
      </c>
      <c r="E230" s="9">
        <f t="shared" si="5"/>
        <v>6</v>
      </c>
      <c r="F230" s="60" t="str">
        <f>IF(B230="中/北",IFERROR(SUMIFS(東北!$E$4:$E$1007,東北!$B$4:$B$1007,B230,東北!$D$4:$D$1007,D230)+SUMIFS(関東・東京!$E$4:$E$1019,関東・東京!$B$4:$B$1019,B230,関東・東京!$D$4:$D$1019,D230)+SUMIFS(九･沖!$E$4:$E$1004,九･沖!$B$4:$B$1004,B230,九･沖!$D$4:$D$1004,D230),""),"")</f>
        <v/>
      </c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>
        <v>0</v>
      </c>
      <c r="AM230" s="59">
        <v>4</v>
      </c>
      <c r="AN230" s="59">
        <v>0</v>
      </c>
      <c r="AO230" s="59">
        <v>2</v>
      </c>
      <c r="AP230" s="205">
        <v>0</v>
      </c>
    </row>
    <row r="231" spans="1:42">
      <c r="A231" s="61">
        <v>70</v>
      </c>
      <c r="B231" s="203" t="s">
        <v>1362</v>
      </c>
      <c r="C231" s="250"/>
      <c r="D231" s="192" t="s">
        <v>1411</v>
      </c>
      <c r="E231" s="28">
        <f t="shared" si="5"/>
        <v>6</v>
      </c>
      <c r="F231" s="58" t="str">
        <f>IF(B231="中/北",IFERROR(SUMIFS(東北!$E$4:$E$1007,東北!$B$4:$B$1007,B231,東北!$D$4:$D$1007,D231)+SUMIFS(関東・東京!$E$4:$E$1019,関東・東京!$B$4:$B$1019,B231,関東・東京!$D$4:$D$1019,D231)+SUMIFS(九･沖!$E$4:$E$1004,九･沖!$B$4:$B$1004,B231,九･沖!$D$4:$D$1004,D231),""),"")</f>
        <v/>
      </c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>
        <v>4</v>
      </c>
      <c r="AM231" s="58">
        <v>0</v>
      </c>
      <c r="AN231" s="58">
        <v>0</v>
      </c>
      <c r="AO231" s="58">
        <v>2</v>
      </c>
      <c r="AP231" s="204">
        <v>0</v>
      </c>
    </row>
    <row r="232" spans="1:42">
      <c r="A232" s="61">
        <v>71</v>
      </c>
      <c r="B232" s="66" t="s">
        <v>1362</v>
      </c>
      <c r="C232" s="249"/>
      <c r="D232" s="191" t="s">
        <v>1412</v>
      </c>
      <c r="E232" s="9">
        <f t="shared" si="5"/>
        <v>6</v>
      </c>
      <c r="F232" s="60" t="str">
        <f>IF(B232="中/北",IFERROR(SUMIFS(東北!$E$4:$E$1007,東北!$B$4:$B$1007,B232,東北!$D$4:$D$1007,D232)+SUMIFS(関東・東京!$E$4:$E$1019,関東・東京!$B$4:$B$1019,B232,関東・東京!$D$4:$D$1019,D232)+SUMIFS(九･沖!$E$4:$E$1004,九･沖!$B$4:$B$1004,B232,九･沖!$D$4:$D$1004,D232),""),"")</f>
        <v/>
      </c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>
        <v>0</v>
      </c>
      <c r="AM232" s="59">
        <v>0</v>
      </c>
      <c r="AN232" s="59">
        <v>4</v>
      </c>
      <c r="AO232" s="59">
        <v>0</v>
      </c>
      <c r="AP232" s="205">
        <v>2</v>
      </c>
    </row>
    <row r="233" spans="1:42">
      <c r="A233" s="61">
        <v>72</v>
      </c>
      <c r="B233" s="203" t="s">
        <v>1362</v>
      </c>
      <c r="C233" s="250"/>
      <c r="D233" s="192" t="s">
        <v>1413</v>
      </c>
      <c r="E233" s="28">
        <f t="shared" si="5"/>
        <v>6</v>
      </c>
      <c r="F233" s="58" t="str">
        <f>IF(B233="中/北",IFERROR(SUMIFS(東北!$E$4:$E$1007,東北!$B$4:$B$1007,B233,東北!$D$4:$D$1007,D233)+SUMIFS(関東・東京!$E$4:$E$1019,関東・東京!$B$4:$B$1019,B233,関東・東京!$D$4:$D$1019,D233)+SUMIFS(九･沖!$E$4:$E$1004,九･沖!$B$4:$B$1004,B233,九･沖!$D$4:$D$1004,D233),""),"")</f>
        <v/>
      </c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>
        <v>0</v>
      </c>
      <c r="AM233" s="58">
        <v>0</v>
      </c>
      <c r="AN233" s="58">
        <v>0</v>
      </c>
      <c r="AO233" s="58">
        <v>4</v>
      </c>
      <c r="AP233" s="204">
        <v>2</v>
      </c>
    </row>
    <row r="234" spans="1:42">
      <c r="A234" s="61">
        <v>73</v>
      </c>
      <c r="B234" s="66" t="s">
        <v>1362</v>
      </c>
      <c r="C234" s="249"/>
      <c r="D234" s="191" t="s">
        <v>1414</v>
      </c>
      <c r="E234" s="9">
        <f t="shared" si="5"/>
        <v>6</v>
      </c>
      <c r="F234" s="60" t="str">
        <f>IF(B234="中/北",IFERROR(SUMIFS(東北!$E$4:$E$1007,東北!$B$4:$B$1007,B234,東北!$D$4:$D$1007,D234)+SUMIFS(関東・東京!$E$4:$E$1019,関東・東京!$B$4:$B$1019,B234,関東・東京!$D$4:$D$1019,D234)+SUMIFS(九･沖!$E$4:$E$1004,九･沖!$B$4:$B$1004,B234,九･沖!$D$4:$D$1004,D234),""),"")</f>
        <v/>
      </c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>
        <v>2</v>
      </c>
      <c r="AM234" s="59">
        <v>0</v>
      </c>
      <c r="AN234" s="59">
        <v>0</v>
      </c>
      <c r="AO234" s="59">
        <v>2</v>
      </c>
      <c r="AP234" s="205">
        <v>2</v>
      </c>
    </row>
    <row r="235" spans="1:42">
      <c r="A235" s="61">
        <v>74</v>
      </c>
      <c r="B235" s="203" t="s">
        <v>1362</v>
      </c>
      <c r="C235" s="250"/>
      <c r="D235" s="192" t="s">
        <v>1415</v>
      </c>
      <c r="E235" s="28">
        <f t="shared" si="5"/>
        <v>6</v>
      </c>
      <c r="F235" s="58" t="str">
        <f>IF(B235="中/北",IFERROR(SUMIFS(東北!$E$4:$E$1007,東北!$B$4:$B$1007,B235,東北!$D$4:$D$1007,D235)+SUMIFS(関東・東京!$E$4:$E$1019,関東・東京!$B$4:$B$1019,B235,関東・東京!$D$4:$D$1019,D235)+SUMIFS(九･沖!$E$4:$E$1004,九･沖!$B$4:$B$1004,B235,九･沖!$D$4:$D$1004,D235),""),"")</f>
        <v/>
      </c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>
        <v>0</v>
      </c>
      <c r="AM235" s="58">
        <v>0</v>
      </c>
      <c r="AN235" s="58">
        <v>0</v>
      </c>
      <c r="AO235" s="58">
        <v>0</v>
      </c>
      <c r="AP235" s="204">
        <v>6</v>
      </c>
    </row>
    <row r="236" spans="1:42">
      <c r="A236" s="61">
        <v>75</v>
      </c>
      <c r="B236" s="66" t="s">
        <v>1345</v>
      </c>
      <c r="C236" s="249"/>
      <c r="D236" s="191" t="s">
        <v>1416</v>
      </c>
      <c r="E236" s="9">
        <f t="shared" si="5"/>
        <v>5</v>
      </c>
      <c r="F236" s="60" t="str">
        <f>IF(B236="中/北",IFERROR(SUMIFS(東北!$E$4:$E$1007,東北!$B$4:$B$1007,B236,東北!$D$4:$D$1007,D236)+SUMIFS(関東・東京!$E$4:$E$1019,関東・東京!$B$4:$B$1019,B236,関東・東京!$D$4:$D$1019,D236)+SUMIFS(九･沖!$E$4:$E$1004,九･沖!$B$4:$B$1004,B236,九･沖!$D$4:$D$1004,D236),""),"")</f>
        <v/>
      </c>
      <c r="G236" s="59">
        <v>1</v>
      </c>
      <c r="H236" s="59">
        <v>0</v>
      </c>
      <c r="I236" s="59">
        <v>0</v>
      </c>
      <c r="J236" s="59">
        <v>0</v>
      </c>
      <c r="K236" s="59">
        <v>0</v>
      </c>
      <c r="L236" s="59">
        <v>0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59">
        <v>0</v>
      </c>
      <c r="Y236" s="59">
        <v>0</v>
      </c>
      <c r="Z236" s="59">
        <v>0</v>
      </c>
      <c r="AA236" s="59">
        <v>0</v>
      </c>
      <c r="AB236" s="59">
        <v>0</v>
      </c>
      <c r="AC236" s="59">
        <v>0</v>
      </c>
      <c r="AD236" s="59">
        <v>0</v>
      </c>
      <c r="AE236" s="59">
        <v>0</v>
      </c>
      <c r="AF236" s="59">
        <v>0</v>
      </c>
      <c r="AG236" s="59">
        <v>0</v>
      </c>
      <c r="AH236" s="59">
        <v>0</v>
      </c>
      <c r="AI236" s="59">
        <v>0</v>
      </c>
      <c r="AJ236" s="59">
        <v>0</v>
      </c>
      <c r="AK236" s="59">
        <v>0</v>
      </c>
      <c r="AL236" s="59">
        <v>0</v>
      </c>
      <c r="AM236" s="59">
        <v>4</v>
      </c>
      <c r="AN236" s="59">
        <v>0</v>
      </c>
      <c r="AO236" s="59">
        <v>0</v>
      </c>
      <c r="AP236" s="205">
        <v>0</v>
      </c>
    </row>
    <row r="237" spans="1:42">
      <c r="A237" s="61">
        <v>76</v>
      </c>
      <c r="B237" s="203" t="s">
        <v>1362</v>
      </c>
      <c r="C237" s="250"/>
      <c r="D237" s="192" t="s">
        <v>1417</v>
      </c>
      <c r="E237" s="28">
        <f t="shared" si="5"/>
        <v>5</v>
      </c>
      <c r="F237" s="58" t="str">
        <f>IF(B237="中/北",IFERROR(SUMIFS(東北!$E$4:$E$1007,東北!$B$4:$B$1007,B237,東北!$D$4:$D$1007,D237)+SUMIFS(関東・東京!$E$4:$E$1019,関東・東京!$B$4:$B$1019,B237,関東・東京!$D$4:$D$1019,D237)+SUMIFS(九･沖!$E$4:$E$1004,九･沖!$B$4:$B$1004,B237,九･沖!$D$4:$D$1004,D237),""),"")</f>
        <v/>
      </c>
      <c r="G237" s="58"/>
      <c r="H237" s="58"/>
      <c r="I237" s="58"/>
      <c r="J237" s="58"/>
      <c r="K237" s="58"/>
      <c r="L237" s="58"/>
      <c r="M237" s="58"/>
      <c r="N237" s="58"/>
      <c r="O237" s="58"/>
      <c r="P237" s="58" t="s">
        <v>959</v>
      </c>
      <c r="Q237" s="58" t="s">
        <v>959</v>
      </c>
      <c r="R237" s="58" t="s">
        <v>959</v>
      </c>
      <c r="S237" s="58">
        <v>1</v>
      </c>
      <c r="T237" s="58" t="s">
        <v>959</v>
      </c>
      <c r="U237" s="58" t="s">
        <v>959</v>
      </c>
      <c r="V237" s="58" t="s">
        <v>959</v>
      </c>
      <c r="W237" s="58" t="s">
        <v>959</v>
      </c>
      <c r="X237" s="58" t="s">
        <v>959</v>
      </c>
      <c r="Y237" s="58" t="s">
        <v>959</v>
      </c>
      <c r="Z237" s="58" t="s">
        <v>959</v>
      </c>
      <c r="AA237" s="58">
        <v>0</v>
      </c>
      <c r="AB237" s="58">
        <v>0</v>
      </c>
      <c r="AC237" s="58">
        <v>0</v>
      </c>
      <c r="AD237" s="58">
        <v>0</v>
      </c>
      <c r="AE237" s="58">
        <v>0</v>
      </c>
      <c r="AF237" s="58">
        <v>0</v>
      </c>
      <c r="AG237" s="58">
        <v>0</v>
      </c>
      <c r="AH237" s="58">
        <v>0</v>
      </c>
      <c r="AI237" s="58">
        <v>0</v>
      </c>
      <c r="AJ237" s="58">
        <v>0</v>
      </c>
      <c r="AK237" s="58">
        <v>0</v>
      </c>
      <c r="AL237" s="58">
        <v>2</v>
      </c>
      <c r="AM237" s="58">
        <v>0</v>
      </c>
      <c r="AN237" s="58">
        <v>2</v>
      </c>
      <c r="AO237" s="58">
        <v>0</v>
      </c>
      <c r="AP237" s="204">
        <v>0</v>
      </c>
    </row>
    <row r="238" spans="1:42">
      <c r="A238" s="61">
        <v>77</v>
      </c>
      <c r="B238" s="66" t="s">
        <v>1345</v>
      </c>
      <c r="C238" s="249"/>
      <c r="D238" s="191" t="s">
        <v>1418</v>
      </c>
      <c r="E238" s="9">
        <f t="shared" si="5"/>
        <v>5</v>
      </c>
      <c r="F238" s="60" t="str">
        <f>IF(B238="中/北",IFERROR(SUMIFS(東北!$E$4:$E$1007,東北!$B$4:$B$1007,B238,東北!$D$4:$D$1007,D238)+SUMIFS(関東・東京!$E$4:$E$1019,関東・東京!$B$4:$B$1019,B238,関東・東京!$D$4:$D$1019,D238)+SUMIFS(九･沖!$E$4:$E$1004,九･沖!$B$4:$B$1004,B238,九･沖!$D$4:$D$1004,D238),""),"")</f>
        <v/>
      </c>
      <c r="G238" s="59"/>
      <c r="H238" s="59"/>
      <c r="I238" s="59"/>
      <c r="J238" s="59"/>
      <c r="K238" s="59"/>
      <c r="L238" s="59"/>
      <c r="M238" s="59"/>
      <c r="N238" s="59"/>
      <c r="O238" s="59"/>
      <c r="P238" s="59" t="s">
        <v>959</v>
      </c>
      <c r="Q238" s="59" t="s">
        <v>959</v>
      </c>
      <c r="R238" s="59" t="s">
        <v>959</v>
      </c>
      <c r="S238" s="59">
        <v>1</v>
      </c>
      <c r="T238" s="59" t="s">
        <v>959</v>
      </c>
      <c r="U238" s="59" t="s">
        <v>959</v>
      </c>
      <c r="V238" s="59" t="s">
        <v>959</v>
      </c>
      <c r="W238" s="59" t="s">
        <v>959</v>
      </c>
      <c r="X238" s="59" t="s">
        <v>959</v>
      </c>
      <c r="Y238" s="59" t="s">
        <v>959</v>
      </c>
      <c r="Z238" s="59" t="s">
        <v>959</v>
      </c>
      <c r="AA238" s="59">
        <v>0</v>
      </c>
      <c r="AB238" s="59">
        <v>0</v>
      </c>
      <c r="AC238" s="59">
        <v>0</v>
      </c>
      <c r="AD238" s="59">
        <v>0</v>
      </c>
      <c r="AE238" s="59">
        <v>0</v>
      </c>
      <c r="AF238" s="59">
        <v>0</v>
      </c>
      <c r="AG238" s="59">
        <v>0</v>
      </c>
      <c r="AH238" s="59">
        <v>0</v>
      </c>
      <c r="AI238" s="59">
        <v>0</v>
      </c>
      <c r="AJ238" s="59">
        <v>0</v>
      </c>
      <c r="AK238" s="59">
        <v>0</v>
      </c>
      <c r="AL238" s="59">
        <v>2</v>
      </c>
      <c r="AM238" s="59">
        <v>0</v>
      </c>
      <c r="AN238" s="59">
        <v>2</v>
      </c>
      <c r="AO238" s="59">
        <v>0</v>
      </c>
      <c r="AP238" s="205">
        <v>0</v>
      </c>
    </row>
    <row r="239" spans="1:42">
      <c r="A239" s="61">
        <v>78</v>
      </c>
      <c r="B239" s="203" t="s">
        <v>1345</v>
      </c>
      <c r="C239" s="250"/>
      <c r="D239" s="192" t="s">
        <v>1419</v>
      </c>
      <c r="E239" s="28">
        <f t="shared" si="5"/>
        <v>5</v>
      </c>
      <c r="F239" s="58" t="str">
        <f>IF(B239="中/北",IFERROR(SUMIFS(東北!$E$4:$E$1007,東北!$B$4:$B$1007,B239,東北!$D$4:$D$1007,D239)+SUMIFS(関東・東京!$E$4:$E$1019,関東・東京!$B$4:$B$1019,B239,関東・東京!$D$4:$D$1019,D239)+SUMIFS(九･沖!$E$4:$E$1004,九･沖!$B$4:$B$1004,B239,九･沖!$D$4:$D$1004,D239),""),"")</f>
        <v/>
      </c>
      <c r="G239" s="58"/>
      <c r="H239" s="58"/>
      <c r="I239" s="58"/>
      <c r="J239" s="58"/>
      <c r="K239" s="58"/>
      <c r="L239" s="58"/>
      <c r="M239" s="58"/>
      <c r="N239" s="58"/>
      <c r="O239" s="58"/>
      <c r="P239" s="58" t="s">
        <v>959</v>
      </c>
      <c r="Q239" s="58" t="s">
        <v>959</v>
      </c>
      <c r="R239" s="58" t="s">
        <v>959</v>
      </c>
      <c r="S239" s="58">
        <v>1</v>
      </c>
      <c r="T239" s="58" t="s">
        <v>959</v>
      </c>
      <c r="U239" s="58" t="s">
        <v>959</v>
      </c>
      <c r="V239" s="58" t="s">
        <v>959</v>
      </c>
      <c r="W239" s="58" t="s">
        <v>959</v>
      </c>
      <c r="X239" s="58" t="s">
        <v>959</v>
      </c>
      <c r="Y239" s="58" t="s">
        <v>959</v>
      </c>
      <c r="Z239" s="58" t="s">
        <v>959</v>
      </c>
      <c r="AA239" s="58">
        <v>0</v>
      </c>
      <c r="AB239" s="58">
        <v>0</v>
      </c>
      <c r="AC239" s="58">
        <v>0</v>
      </c>
      <c r="AD239" s="58">
        <v>0</v>
      </c>
      <c r="AE239" s="58">
        <v>0</v>
      </c>
      <c r="AF239" s="58">
        <v>0</v>
      </c>
      <c r="AG239" s="58">
        <v>0</v>
      </c>
      <c r="AH239" s="58">
        <v>0</v>
      </c>
      <c r="AI239" s="58">
        <v>0</v>
      </c>
      <c r="AJ239" s="58">
        <v>0</v>
      </c>
      <c r="AK239" s="58">
        <v>0</v>
      </c>
      <c r="AL239" s="58">
        <v>0</v>
      </c>
      <c r="AM239" s="58">
        <v>0</v>
      </c>
      <c r="AN239" s="58">
        <v>2</v>
      </c>
      <c r="AO239" s="58">
        <v>2</v>
      </c>
      <c r="AP239" s="204">
        <v>0</v>
      </c>
    </row>
    <row r="240" spans="1:42">
      <c r="A240" s="61">
        <v>79</v>
      </c>
      <c r="B240" s="66" t="s">
        <v>1420</v>
      </c>
      <c r="C240" s="249"/>
      <c r="D240" s="191" t="s">
        <v>1421</v>
      </c>
      <c r="E240" s="9">
        <f t="shared" si="5"/>
        <v>4</v>
      </c>
      <c r="F240" s="60" t="str">
        <f>IF(B240="中/北",IFERROR(SUMIFS(東北!$E$4:$E$1007,東北!$B$4:$B$1007,B240,東北!$D$4:$D$1007,D240)+SUMIFS(関東・東京!$E$4:$E$1019,関東・東京!$B$4:$B$1019,B240,関東・東京!$D$4:$D$1019,D240)+SUMIFS(九･沖!$E$4:$E$1004,九･沖!$B$4:$B$1004,B240,九･沖!$D$4:$D$1004,D240),""),"")</f>
        <v/>
      </c>
      <c r="G240" s="59">
        <v>1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59">
        <v>0</v>
      </c>
      <c r="N240" s="59">
        <v>0</v>
      </c>
      <c r="O240" s="59">
        <v>0</v>
      </c>
      <c r="P240" s="59" t="s">
        <v>959</v>
      </c>
      <c r="Q240" s="59" t="s">
        <v>959</v>
      </c>
      <c r="R240" s="59" t="s">
        <v>959</v>
      </c>
      <c r="S240" s="59" t="s">
        <v>959</v>
      </c>
      <c r="T240" s="59" t="s">
        <v>959</v>
      </c>
      <c r="U240" s="59">
        <v>1</v>
      </c>
      <c r="V240" s="59" t="s">
        <v>959</v>
      </c>
      <c r="W240" s="59" t="s">
        <v>959</v>
      </c>
      <c r="X240" s="59" t="s">
        <v>959</v>
      </c>
      <c r="Y240" s="59" t="s">
        <v>959</v>
      </c>
      <c r="Z240" s="59" t="s">
        <v>959</v>
      </c>
      <c r="AA240" s="59">
        <v>0</v>
      </c>
      <c r="AB240" s="59">
        <v>0</v>
      </c>
      <c r="AC240" s="59">
        <v>0</v>
      </c>
      <c r="AD240" s="59">
        <v>0</v>
      </c>
      <c r="AE240" s="59">
        <v>0</v>
      </c>
      <c r="AF240" s="59">
        <v>0</v>
      </c>
      <c r="AG240" s="59">
        <v>0</v>
      </c>
      <c r="AH240" s="59">
        <v>0</v>
      </c>
      <c r="AI240" s="59">
        <v>0</v>
      </c>
      <c r="AJ240" s="59">
        <v>0</v>
      </c>
      <c r="AK240" s="59">
        <v>0</v>
      </c>
      <c r="AL240" s="59">
        <v>0</v>
      </c>
      <c r="AM240" s="59">
        <v>2</v>
      </c>
      <c r="AN240" s="59">
        <v>0</v>
      </c>
      <c r="AO240" s="59">
        <v>0</v>
      </c>
      <c r="AP240" s="205">
        <v>0</v>
      </c>
    </row>
    <row r="241" spans="1:42">
      <c r="A241" s="61">
        <v>80</v>
      </c>
      <c r="B241" s="203" t="s">
        <v>1420</v>
      </c>
      <c r="C241" s="250"/>
      <c r="D241" s="192" t="s">
        <v>1422</v>
      </c>
      <c r="E241" s="28">
        <f t="shared" si="5"/>
        <v>4</v>
      </c>
      <c r="F241" s="58" t="str">
        <f>IF(B241="中/北",IFERROR(SUMIFS(東北!$E$4:$E$1007,東北!$B$4:$B$1007,B241,東北!$D$4:$D$1007,D241)+SUMIFS(関東・東京!$E$4:$E$1019,関東・東京!$B$4:$B$1019,B241,関東・東京!$D$4:$D$1019,D241)+SUMIFS(九･沖!$E$4:$E$1004,九･沖!$B$4:$B$1004,B241,九･沖!$D$4:$D$1004,D241),""),"")</f>
        <v/>
      </c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>
        <v>0</v>
      </c>
      <c r="AM241" s="58">
        <v>4</v>
      </c>
      <c r="AN241" s="58">
        <v>0</v>
      </c>
      <c r="AO241" s="58">
        <v>0</v>
      </c>
      <c r="AP241" s="204">
        <v>0</v>
      </c>
    </row>
    <row r="242" spans="1:42">
      <c r="A242" s="61">
        <v>81</v>
      </c>
      <c r="B242" s="66" t="s">
        <v>1420</v>
      </c>
      <c r="C242" s="249"/>
      <c r="D242" s="191" t="s">
        <v>1423</v>
      </c>
      <c r="E242" s="9">
        <f t="shared" si="5"/>
        <v>4</v>
      </c>
      <c r="F242" s="60" t="str">
        <f>IF(B242="中/北",IFERROR(SUMIFS(東北!$E$4:$E$1007,東北!$B$4:$B$1007,B242,東北!$D$4:$D$1007,D242)+SUMIFS(関東・東京!$E$4:$E$1019,関東・東京!$B$4:$B$1019,B242,関東・東京!$D$4:$D$1019,D242)+SUMIFS(九･沖!$E$4:$E$1004,九･沖!$B$4:$B$1004,B242,九･沖!$D$4:$D$1004,D242),""),"")</f>
        <v/>
      </c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>
        <v>0</v>
      </c>
      <c r="AM242" s="59">
        <v>0</v>
      </c>
      <c r="AN242" s="59">
        <v>0</v>
      </c>
      <c r="AO242" s="59">
        <v>4</v>
      </c>
      <c r="AP242" s="205">
        <v>0</v>
      </c>
    </row>
    <row r="243" spans="1:42">
      <c r="A243" s="61">
        <v>82</v>
      </c>
      <c r="B243" s="203" t="s">
        <v>1420</v>
      </c>
      <c r="C243" s="250"/>
      <c r="D243" s="192" t="s">
        <v>1424</v>
      </c>
      <c r="E243" s="28">
        <f t="shared" si="5"/>
        <v>4</v>
      </c>
      <c r="F243" s="58" t="str">
        <f>IF(B243="中/北",IFERROR(SUMIFS(東北!$E$4:$E$1007,東北!$B$4:$B$1007,B243,東北!$D$4:$D$1007,D243)+SUMIFS(関東・東京!$E$4:$E$1019,関東・東京!$B$4:$B$1019,B243,関東・東京!$D$4:$D$1019,D243)+SUMIFS(九･沖!$E$4:$E$1004,九･沖!$B$4:$B$1004,B243,九･沖!$D$4:$D$1004,D243),""),"")</f>
        <v/>
      </c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>
        <v>0</v>
      </c>
      <c r="AM243" s="58">
        <v>0</v>
      </c>
      <c r="AN243" s="58">
        <v>0</v>
      </c>
      <c r="AO243" s="58">
        <v>4</v>
      </c>
      <c r="AP243" s="204">
        <v>0</v>
      </c>
    </row>
    <row r="244" spans="1:42">
      <c r="A244" s="61">
        <v>83</v>
      </c>
      <c r="B244" s="66" t="s">
        <v>1420</v>
      </c>
      <c r="C244" s="249"/>
      <c r="D244" s="191" t="s">
        <v>1425</v>
      </c>
      <c r="E244" s="9">
        <f t="shared" si="5"/>
        <v>4</v>
      </c>
      <c r="F244" s="60" t="str">
        <f>IF(B244="中/北",IFERROR(SUMIFS(東北!$E$4:$E$1007,東北!$B$4:$B$1007,B244,東北!$D$4:$D$1007,D244)+SUMIFS(関東・東京!$E$4:$E$1019,関東・東京!$B$4:$B$1019,B244,関東・東京!$D$4:$D$1019,D244)+SUMIFS(九･沖!$E$4:$E$1004,九･沖!$B$4:$B$1004,B244,九･沖!$D$4:$D$1004,D244),""),"")</f>
        <v/>
      </c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>
        <v>4</v>
      </c>
      <c r="AM244" s="59">
        <v>0</v>
      </c>
      <c r="AN244" s="59">
        <v>0</v>
      </c>
      <c r="AO244" s="59">
        <v>0</v>
      </c>
      <c r="AP244" s="205">
        <v>0</v>
      </c>
    </row>
    <row r="245" spans="1:42">
      <c r="A245" s="61">
        <v>84</v>
      </c>
      <c r="B245" s="203" t="s">
        <v>1420</v>
      </c>
      <c r="C245" s="250"/>
      <c r="D245" s="192" t="s">
        <v>1426</v>
      </c>
      <c r="E245" s="28">
        <f t="shared" si="5"/>
        <v>4</v>
      </c>
      <c r="F245" s="58" t="str">
        <f>IF(B245="中/北",IFERROR(SUMIFS(東北!$E$4:$E$1007,東北!$B$4:$B$1007,B245,東北!$D$4:$D$1007,D245)+SUMIFS(関東・東京!$E$4:$E$1019,関東・東京!$B$4:$B$1019,B245,関東・東京!$D$4:$D$1019,D245)+SUMIFS(九･沖!$E$4:$E$1004,九･沖!$B$4:$B$1004,B245,九･沖!$D$4:$D$1004,D245),""),"")</f>
        <v/>
      </c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>
        <v>4</v>
      </c>
      <c r="AM245" s="58">
        <v>0</v>
      </c>
      <c r="AN245" s="58">
        <v>0</v>
      </c>
      <c r="AO245" s="58">
        <v>0</v>
      </c>
      <c r="AP245" s="204">
        <v>0</v>
      </c>
    </row>
    <row r="246" spans="1:42">
      <c r="A246" s="61">
        <v>85</v>
      </c>
      <c r="B246" s="66" t="s">
        <v>1420</v>
      </c>
      <c r="C246" s="249"/>
      <c r="D246" s="191" t="s">
        <v>1427</v>
      </c>
      <c r="E246" s="9">
        <f t="shared" si="5"/>
        <v>4</v>
      </c>
      <c r="F246" s="60" t="str">
        <f>IF(B246="中/北",IFERROR(SUMIFS(東北!$E$4:$E$1007,東北!$B$4:$B$1007,B246,東北!$D$4:$D$1007,D246)+SUMIFS(関東・東京!$E$4:$E$1019,関東・東京!$B$4:$B$1019,B246,関東・東京!$D$4:$D$1019,D246)+SUMIFS(九･沖!$E$4:$E$1004,九･沖!$B$4:$B$1004,B246,九･沖!$D$4:$D$1004,D246),""),"")</f>
        <v/>
      </c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>
        <v>4</v>
      </c>
      <c r="AM246" s="59">
        <v>0</v>
      </c>
      <c r="AN246" s="59">
        <v>0</v>
      </c>
      <c r="AO246" s="59">
        <v>0</v>
      </c>
      <c r="AP246" s="205">
        <v>0</v>
      </c>
    </row>
    <row r="247" spans="1:42">
      <c r="A247" s="61">
        <v>86</v>
      </c>
      <c r="B247" s="203" t="s">
        <v>1420</v>
      </c>
      <c r="C247" s="250"/>
      <c r="D247" s="192" t="s">
        <v>1428</v>
      </c>
      <c r="E247" s="28">
        <f t="shared" si="5"/>
        <v>4</v>
      </c>
      <c r="F247" s="58" t="str">
        <f>IF(B247="中/北",IFERROR(SUMIFS(東北!$E$4:$E$1007,東北!$B$4:$B$1007,B247,東北!$D$4:$D$1007,D247)+SUMIFS(関東・東京!$E$4:$E$1019,関東・東京!$B$4:$B$1019,B247,関東・東京!$D$4:$D$1019,D247)+SUMIFS(九･沖!$E$4:$E$1004,九･沖!$B$4:$B$1004,B247,九･沖!$D$4:$D$1004,D247),""),"")</f>
        <v/>
      </c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>
        <v>4</v>
      </c>
      <c r="AM247" s="58">
        <v>0</v>
      </c>
      <c r="AN247" s="58">
        <v>0</v>
      </c>
      <c r="AO247" s="58">
        <v>0</v>
      </c>
      <c r="AP247" s="204">
        <v>0</v>
      </c>
    </row>
    <row r="248" spans="1:42">
      <c r="A248" s="61">
        <v>87</v>
      </c>
      <c r="B248" s="66" t="s">
        <v>1420</v>
      </c>
      <c r="C248" s="249"/>
      <c r="D248" s="191" t="s">
        <v>1429</v>
      </c>
      <c r="E248" s="9">
        <f t="shared" si="5"/>
        <v>4</v>
      </c>
      <c r="F248" s="60" t="str">
        <f>IF(B248="中/北",IFERROR(SUMIFS(東北!$E$4:$E$1007,東北!$B$4:$B$1007,B248,東北!$D$4:$D$1007,D248)+SUMIFS(関東・東京!$E$4:$E$1019,関東・東京!$B$4:$B$1019,B248,関東・東京!$D$4:$D$1019,D248)+SUMIFS(九･沖!$E$4:$E$1004,九･沖!$B$4:$B$1004,B248,九･沖!$D$4:$D$1004,D248),""),"")</f>
        <v/>
      </c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>
        <v>4</v>
      </c>
      <c r="AM248" s="59">
        <v>0</v>
      </c>
      <c r="AN248" s="59">
        <v>0</v>
      </c>
      <c r="AO248" s="59">
        <v>0</v>
      </c>
      <c r="AP248" s="205">
        <v>0</v>
      </c>
    </row>
    <row r="249" spans="1:42">
      <c r="A249" s="61">
        <v>88</v>
      </c>
      <c r="B249" s="203" t="s">
        <v>1420</v>
      </c>
      <c r="C249" s="250"/>
      <c r="D249" s="192" t="s">
        <v>1430</v>
      </c>
      <c r="E249" s="28">
        <f t="shared" si="5"/>
        <v>4</v>
      </c>
      <c r="F249" s="58" t="str">
        <f>IF(B249="中/北",IFERROR(SUMIFS(東北!$E$4:$E$1007,東北!$B$4:$B$1007,B249,東北!$D$4:$D$1007,D249)+SUMIFS(関東・東京!$E$4:$E$1019,関東・東京!$B$4:$B$1019,B249,関東・東京!$D$4:$D$1019,D249)+SUMIFS(九･沖!$E$4:$E$1004,九･沖!$B$4:$B$1004,B249,九･沖!$D$4:$D$1004,D249),""),"")</f>
        <v/>
      </c>
      <c r="G249" s="58"/>
      <c r="H249" s="58"/>
      <c r="I249" s="58"/>
      <c r="J249" s="58"/>
      <c r="K249" s="58"/>
      <c r="L249" s="58"/>
      <c r="M249" s="58"/>
      <c r="N249" s="58"/>
      <c r="O249" s="58"/>
      <c r="P249" s="58" t="s">
        <v>959</v>
      </c>
      <c r="Q249" s="58" t="s">
        <v>959</v>
      </c>
      <c r="R249" s="58" t="s">
        <v>959</v>
      </c>
      <c r="S249" s="58" t="s">
        <v>959</v>
      </c>
      <c r="T249" s="58" t="s">
        <v>959</v>
      </c>
      <c r="U249" s="58">
        <v>1</v>
      </c>
      <c r="V249" s="58" t="s">
        <v>959</v>
      </c>
      <c r="W249" s="58" t="s">
        <v>959</v>
      </c>
      <c r="X249" s="58">
        <v>1</v>
      </c>
      <c r="Y249" s="58" t="s">
        <v>959</v>
      </c>
      <c r="Z249" s="58" t="s">
        <v>959</v>
      </c>
      <c r="AA249" s="58">
        <v>0</v>
      </c>
      <c r="AB249" s="58">
        <v>0</v>
      </c>
      <c r="AC249" s="58">
        <v>0</v>
      </c>
      <c r="AD249" s="58">
        <v>0</v>
      </c>
      <c r="AE249" s="58">
        <v>0</v>
      </c>
      <c r="AF249" s="58">
        <v>0</v>
      </c>
      <c r="AG249" s="58">
        <v>0</v>
      </c>
      <c r="AH249" s="58">
        <v>0</v>
      </c>
      <c r="AI249" s="58">
        <v>0</v>
      </c>
      <c r="AJ249" s="58">
        <v>0</v>
      </c>
      <c r="AK249" s="58">
        <v>0</v>
      </c>
      <c r="AL249" s="58">
        <v>0</v>
      </c>
      <c r="AM249" s="58">
        <v>0</v>
      </c>
      <c r="AN249" s="58">
        <v>0</v>
      </c>
      <c r="AO249" s="58">
        <v>0</v>
      </c>
      <c r="AP249" s="204">
        <v>2</v>
      </c>
    </row>
    <row r="250" spans="1:42">
      <c r="A250" s="61">
        <v>89</v>
      </c>
      <c r="B250" s="66" t="s">
        <v>1420</v>
      </c>
      <c r="C250" s="249"/>
      <c r="D250" s="191" t="s">
        <v>1431</v>
      </c>
      <c r="E250" s="9">
        <f t="shared" si="5"/>
        <v>4</v>
      </c>
      <c r="F250" s="60" t="str">
        <f>IF(B250="中/北",IFERROR(SUMIFS(東北!$E$4:$E$1007,東北!$B$4:$B$1007,B250,東北!$D$4:$D$1007,D250)+SUMIFS(関東・東京!$E$4:$E$1019,関東・東京!$B$4:$B$1019,B250,関東・東京!$D$4:$D$1019,D250)+SUMIFS(九･沖!$E$4:$E$1004,九･沖!$B$4:$B$1004,B250,九･沖!$D$4:$D$1004,D250),""),"")</f>
        <v/>
      </c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>
        <v>0</v>
      </c>
      <c r="AM250" s="59">
        <v>0</v>
      </c>
      <c r="AN250" s="59">
        <v>0</v>
      </c>
      <c r="AO250" s="59">
        <v>2</v>
      </c>
      <c r="AP250" s="205">
        <v>2</v>
      </c>
    </row>
    <row r="251" spans="1:42">
      <c r="A251" s="61">
        <v>90</v>
      </c>
      <c r="B251" s="203" t="s">
        <v>1420</v>
      </c>
      <c r="C251" s="250"/>
      <c r="D251" s="192" t="s">
        <v>1432</v>
      </c>
      <c r="E251" s="28">
        <f t="shared" si="5"/>
        <v>2</v>
      </c>
      <c r="F251" s="58" t="str">
        <f>IF(B251="中/北",IFERROR(SUMIFS(東北!$E$4:$E$1007,東北!$B$4:$B$1007,B251,東北!$D$4:$D$1007,D251)+SUMIFS(関東・東京!$E$4:$E$1019,関東・東京!$B$4:$B$1019,B251,関東・東京!$D$4:$D$1019,D251)+SUMIFS(九･沖!$E$4:$E$1004,九･沖!$B$4:$B$1004,B251,九･沖!$D$4:$D$1004,D251),""),"")</f>
        <v/>
      </c>
      <c r="G251" s="58"/>
      <c r="H251" s="58"/>
      <c r="I251" s="58"/>
      <c r="J251" s="58"/>
      <c r="K251" s="58"/>
      <c r="L251" s="58"/>
      <c r="M251" s="58"/>
      <c r="N251" s="58"/>
      <c r="O251" s="58"/>
      <c r="P251" s="58" t="s">
        <v>959</v>
      </c>
      <c r="Q251" s="58" t="s">
        <v>959</v>
      </c>
      <c r="R251" s="58" t="s">
        <v>959</v>
      </c>
      <c r="S251" s="58" t="s">
        <v>959</v>
      </c>
      <c r="T251" s="58" t="s">
        <v>959</v>
      </c>
      <c r="U251" s="58" t="s">
        <v>959</v>
      </c>
      <c r="V251" s="58" t="s">
        <v>959</v>
      </c>
      <c r="W251" s="58" t="s">
        <v>959</v>
      </c>
      <c r="X251" s="58">
        <v>2</v>
      </c>
      <c r="Y251" s="58" t="s">
        <v>959</v>
      </c>
      <c r="Z251" s="58" t="s">
        <v>959</v>
      </c>
      <c r="AA251" s="58">
        <v>0</v>
      </c>
      <c r="AB251" s="58">
        <v>0</v>
      </c>
      <c r="AC251" s="58">
        <v>0</v>
      </c>
      <c r="AD251" s="58">
        <v>0</v>
      </c>
      <c r="AE251" s="58">
        <v>0</v>
      </c>
      <c r="AF251" s="58">
        <v>0</v>
      </c>
      <c r="AG251" s="58">
        <v>0</v>
      </c>
      <c r="AH251" s="58">
        <v>0</v>
      </c>
      <c r="AI251" s="58">
        <v>0</v>
      </c>
      <c r="AJ251" s="58">
        <v>0</v>
      </c>
      <c r="AK251" s="58">
        <v>0</v>
      </c>
      <c r="AL251" s="58">
        <v>0</v>
      </c>
      <c r="AM251" s="58">
        <v>0</v>
      </c>
      <c r="AN251" s="58">
        <v>0</v>
      </c>
      <c r="AO251" s="58">
        <v>0</v>
      </c>
      <c r="AP251" s="204">
        <v>0</v>
      </c>
    </row>
    <row r="252" spans="1:42">
      <c r="A252" s="61">
        <v>91</v>
      </c>
      <c r="B252" s="66" t="s">
        <v>1420</v>
      </c>
      <c r="C252" s="249"/>
      <c r="D252" s="191" t="s">
        <v>1433</v>
      </c>
      <c r="E252" s="9">
        <f t="shared" si="5"/>
        <v>2</v>
      </c>
      <c r="F252" s="60" t="str">
        <f>IF(B252="中/北",IFERROR(SUMIFS(東北!$E$4:$E$1007,東北!$B$4:$B$1007,B252,東北!$D$4:$D$1007,D252)+SUMIFS(関東・東京!$E$4:$E$1019,関東・東京!$B$4:$B$1019,B252,関東・東京!$D$4:$D$1019,D252)+SUMIFS(九･沖!$E$4:$E$1004,九･沖!$B$4:$B$1004,B252,九･沖!$D$4:$D$1004,D252),""),"")</f>
        <v/>
      </c>
      <c r="G252" s="59"/>
      <c r="H252" s="59"/>
      <c r="I252" s="59"/>
      <c r="J252" s="59"/>
      <c r="K252" s="59"/>
      <c r="L252" s="59"/>
      <c r="M252" s="59"/>
      <c r="N252" s="59"/>
      <c r="O252" s="59"/>
      <c r="P252" s="59" t="s">
        <v>959</v>
      </c>
      <c r="Q252" s="59" t="s">
        <v>959</v>
      </c>
      <c r="R252" s="59" t="s">
        <v>959</v>
      </c>
      <c r="S252" s="59" t="s">
        <v>959</v>
      </c>
      <c r="T252" s="59" t="s">
        <v>959</v>
      </c>
      <c r="U252" s="59">
        <v>1</v>
      </c>
      <c r="V252" s="59" t="s">
        <v>959</v>
      </c>
      <c r="W252" s="59" t="s">
        <v>959</v>
      </c>
      <c r="X252" s="59" t="s">
        <v>959</v>
      </c>
      <c r="Y252" s="59" t="s">
        <v>959</v>
      </c>
      <c r="Z252" s="59" t="s">
        <v>959</v>
      </c>
      <c r="AA252" s="59">
        <v>0</v>
      </c>
      <c r="AB252" s="59">
        <v>0</v>
      </c>
      <c r="AC252" s="59">
        <v>0</v>
      </c>
      <c r="AD252" s="59">
        <v>0</v>
      </c>
      <c r="AE252" s="59">
        <v>0</v>
      </c>
      <c r="AF252" s="59">
        <v>1</v>
      </c>
      <c r="AG252" s="59">
        <v>0</v>
      </c>
      <c r="AH252" s="59">
        <v>0</v>
      </c>
      <c r="AI252" s="59">
        <v>0</v>
      </c>
      <c r="AJ252" s="59">
        <v>0</v>
      </c>
      <c r="AK252" s="59">
        <v>0</v>
      </c>
      <c r="AL252" s="59">
        <v>0</v>
      </c>
      <c r="AM252" s="59">
        <v>0</v>
      </c>
      <c r="AN252" s="59">
        <v>0</v>
      </c>
      <c r="AO252" s="59">
        <v>0</v>
      </c>
      <c r="AP252" s="205">
        <v>0</v>
      </c>
    </row>
    <row r="253" spans="1:42">
      <c r="A253" s="61">
        <v>92</v>
      </c>
      <c r="B253" s="203" t="s">
        <v>1420</v>
      </c>
      <c r="C253" s="250"/>
      <c r="D253" s="192" t="s">
        <v>1434</v>
      </c>
      <c r="E253" s="28">
        <f t="shared" si="5"/>
        <v>2</v>
      </c>
      <c r="F253" s="58" t="str">
        <f>IF(B253="中/北",IFERROR(SUMIFS(東北!$E$4:$E$1007,東北!$B$4:$B$1007,B253,東北!$D$4:$D$1007,D253)+SUMIFS(関東・東京!$E$4:$E$1019,関東・東京!$B$4:$B$1019,B253,関東・東京!$D$4:$D$1019,D253)+SUMIFS(九･沖!$E$4:$E$1004,九･沖!$B$4:$B$1004,B253,九･沖!$D$4:$D$1004,D253),""),"")</f>
        <v/>
      </c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>
        <v>0</v>
      </c>
      <c r="AM253" s="58">
        <v>0</v>
      </c>
      <c r="AN253" s="58">
        <v>0</v>
      </c>
      <c r="AO253" s="58">
        <v>2</v>
      </c>
      <c r="AP253" s="204">
        <v>0</v>
      </c>
    </row>
    <row r="254" spans="1:42">
      <c r="A254" s="61">
        <v>93</v>
      </c>
      <c r="B254" s="66" t="s">
        <v>1420</v>
      </c>
      <c r="C254" s="249"/>
      <c r="D254" s="191" t="s">
        <v>1435</v>
      </c>
      <c r="E254" s="9">
        <f t="shared" si="5"/>
        <v>2</v>
      </c>
      <c r="F254" s="60" t="str">
        <f>IF(B254="中/北",IFERROR(SUMIFS(東北!$E$4:$E$1007,東北!$B$4:$B$1007,B254,東北!$D$4:$D$1007,D254)+SUMIFS(関東・東京!$E$4:$E$1019,関東・東京!$B$4:$B$1019,B254,関東・東京!$D$4:$D$1019,D254)+SUMIFS(九･沖!$E$4:$E$1004,九･沖!$B$4:$B$1004,B254,九･沖!$D$4:$D$1004,D254),""),"")</f>
        <v/>
      </c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>
        <v>0</v>
      </c>
      <c r="AM254" s="59">
        <v>0</v>
      </c>
      <c r="AN254" s="59">
        <v>0</v>
      </c>
      <c r="AO254" s="59">
        <v>2</v>
      </c>
      <c r="AP254" s="205">
        <v>0</v>
      </c>
    </row>
    <row r="255" spans="1:42">
      <c r="A255" s="61">
        <v>94</v>
      </c>
      <c r="B255" s="203" t="s">
        <v>1420</v>
      </c>
      <c r="C255" s="250"/>
      <c r="D255" s="192" t="s">
        <v>1436</v>
      </c>
      <c r="E255" s="28">
        <f t="shared" si="5"/>
        <v>2</v>
      </c>
      <c r="F255" s="58" t="str">
        <f>IF(B255="中/北",IFERROR(SUMIFS(東北!$E$4:$E$1007,東北!$B$4:$B$1007,B255,東北!$D$4:$D$1007,D255)+SUMIFS(関東・東京!$E$4:$E$1019,関東・東京!$B$4:$B$1019,B255,関東・東京!$D$4:$D$1019,D255)+SUMIFS(九･沖!$E$4:$E$1004,九･沖!$B$4:$B$1004,B255,九･沖!$D$4:$D$1004,D255),""),"")</f>
        <v/>
      </c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>
        <v>0</v>
      </c>
      <c r="AM255" s="58">
        <v>0</v>
      </c>
      <c r="AN255" s="58">
        <v>0</v>
      </c>
      <c r="AO255" s="58">
        <v>2</v>
      </c>
      <c r="AP255" s="204">
        <v>0</v>
      </c>
    </row>
    <row r="256" spans="1:42">
      <c r="A256" s="61">
        <v>95</v>
      </c>
      <c r="B256" s="66" t="s">
        <v>1420</v>
      </c>
      <c r="C256" s="249"/>
      <c r="D256" s="191" t="s">
        <v>1437</v>
      </c>
      <c r="E256" s="9">
        <f t="shared" si="5"/>
        <v>2</v>
      </c>
      <c r="F256" s="60" t="str">
        <f>IF(B256="中/北",IFERROR(SUMIFS(東北!$E$4:$E$1007,東北!$B$4:$B$1007,B256,東北!$D$4:$D$1007,D256)+SUMIFS(関東・東京!$E$4:$E$1019,関東・東京!$B$4:$B$1019,B256,関東・東京!$D$4:$D$1019,D256)+SUMIFS(九･沖!$E$4:$E$1004,九･沖!$B$4:$B$1004,B256,九･沖!$D$4:$D$1004,D256),""),"")</f>
        <v/>
      </c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>
        <v>0</v>
      </c>
      <c r="AM256" s="59">
        <v>0</v>
      </c>
      <c r="AN256" s="59">
        <v>0</v>
      </c>
      <c r="AO256" s="59">
        <v>2</v>
      </c>
      <c r="AP256" s="205">
        <v>0</v>
      </c>
    </row>
    <row r="257" spans="1:42">
      <c r="A257" s="61">
        <v>96</v>
      </c>
      <c r="B257" s="203" t="s">
        <v>1420</v>
      </c>
      <c r="C257" s="250"/>
      <c r="D257" s="192" t="s">
        <v>1438</v>
      </c>
      <c r="E257" s="28">
        <f t="shared" si="5"/>
        <v>2</v>
      </c>
      <c r="F257" s="58" t="str">
        <f>IF(B257="中/北",IFERROR(SUMIFS(東北!$E$4:$E$1007,東北!$B$4:$B$1007,B257,東北!$D$4:$D$1007,D257)+SUMIFS(関東・東京!$E$4:$E$1019,関東・東京!$B$4:$B$1019,B257,関東・東京!$D$4:$D$1019,D257)+SUMIFS(九･沖!$E$4:$E$1004,九･沖!$B$4:$B$1004,B257,九･沖!$D$4:$D$1004,D257),""),"")</f>
        <v/>
      </c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>
        <v>0</v>
      </c>
      <c r="AM257" s="58">
        <v>0</v>
      </c>
      <c r="AN257" s="58">
        <v>0</v>
      </c>
      <c r="AO257" s="58">
        <v>2</v>
      </c>
      <c r="AP257" s="204">
        <v>0</v>
      </c>
    </row>
    <row r="258" spans="1:42">
      <c r="A258" s="61">
        <v>97</v>
      </c>
      <c r="B258" s="66" t="s">
        <v>1420</v>
      </c>
      <c r="C258" s="249"/>
      <c r="D258" s="191" t="s">
        <v>1439</v>
      </c>
      <c r="E258" s="9">
        <f t="shared" si="5"/>
        <v>2</v>
      </c>
      <c r="F258" s="60" t="str">
        <f>IF(B258="中/北",IFERROR(SUMIFS(東北!$E$4:$E$1007,東北!$B$4:$B$1007,B258,東北!$D$4:$D$1007,D258)+SUMIFS(関東・東京!$E$4:$E$1019,関東・東京!$B$4:$B$1019,B258,関東・東京!$D$4:$D$1019,D258)+SUMIFS(九･沖!$E$4:$E$1004,九･沖!$B$4:$B$1004,B258,九･沖!$D$4:$D$1004,D258),""),"")</f>
        <v/>
      </c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>
        <v>0</v>
      </c>
      <c r="AM258" s="59">
        <v>0</v>
      </c>
      <c r="AN258" s="59">
        <v>2</v>
      </c>
      <c r="AO258" s="59">
        <v>0</v>
      </c>
      <c r="AP258" s="205">
        <v>0</v>
      </c>
    </row>
    <row r="259" spans="1:42">
      <c r="A259" s="61">
        <v>98</v>
      </c>
      <c r="B259" s="203" t="s">
        <v>1420</v>
      </c>
      <c r="C259" s="250"/>
      <c r="D259" s="192" t="s">
        <v>1440</v>
      </c>
      <c r="E259" s="28">
        <f t="shared" si="5"/>
        <v>2</v>
      </c>
      <c r="F259" s="58" t="str">
        <f>IF(B259="中/北",IFERROR(SUMIFS(東北!$E$4:$E$1007,東北!$B$4:$B$1007,B259,東北!$D$4:$D$1007,D259)+SUMIFS(関東・東京!$E$4:$E$1019,関東・東京!$B$4:$B$1019,B259,関東・東京!$D$4:$D$1019,D259)+SUMIFS(九･沖!$E$4:$E$1004,九･沖!$B$4:$B$1004,B259,九･沖!$D$4:$D$1004,D259),""),"")</f>
        <v/>
      </c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>
        <v>0</v>
      </c>
      <c r="AM259" s="58">
        <v>0</v>
      </c>
      <c r="AN259" s="58">
        <v>2</v>
      </c>
      <c r="AO259" s="58">
        <v>0</v>
      </c>
      <c r="AP259" s="204">
        <v>0</v>
      </c>
    </row>
    <row r="260" spans="1:42">
      <c r="A260" s="61">
        <v>99</v>
      </c>
      <c r="B260" s="66" t="s">
        <v>1420</v>
      </c>
      <c r="C260" s="249"/>
      <c r="D260" s="191" t="s">
        <v>1441</v>
      </c>
      <c r="E260" s="9">
        <f t="shared" ref="E260:E323" si="6">SUM(F260:BA260)</f>
        <v>2</v>
      </c>
      <c r="F260" s="60" t="str">
        <f>IF(B260="中/北",IFERROR(SUMIFS(東北!$E$4:$E$1007,東北!$B$4:$B$1007,B260,東北!$D$4:$D$1007,D260)+SUMIFS(関東・東京!$E$4:$E$1019,関東・東京!$B$4:$B$1019,B260,関東・東京!$D$4:$D$1019,D260)+SUMIFS(九･沖!$E$4:$E$1004,九･沖!$B$4:$B$1004,B260,九･沖!$D$4:$D$1004,D260),""),"")</f>
        <v/>
      </c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>
        <v>0</v>
      </c>
      <c r="AM260" s="59">
        <v>0</v>
      </c>
      <c r="AN260" s="59">
        <v>0</v>
      </c>
      <c r="AO260" s="59">
        <v>2</v>
      </c>
      <c r="AP260" s="205">
        <v>0</v>
      </c>
    </row>
    <row r="261" spans="1:42">
      <c r="A261" s="61">
        <v>100</v>
      </c>
      <c r="B261" s="203" t="s">
        <v>1420</v>
      </c>
      <c r="C261" s="250"/>
      <c r="D261" s="192" t="s">
        <v>1442</v>
      </c>
      <c r="E261" s="28">
        <f t="shared" si="6"/>
        <v>2</v>
      </c>
      <c r="F261" s="58" t="str">
        <f>IF(B261="中/北",IFERROR(SUMIFS(東北!$E$4:$E$1007,東北!$B$4:$B$1007,B261,東北!$D$4:$D$1007,D261)+SUMIFS(関東・東京!$E$4:$E$1019,関東・東京!$B$4:$B$1019,B261,関東・東京!$D$4:$D$1019,D261)+SUMIFS(九･沖!$E$4:$E$1004,九･沖!$B$4:$B$1004,B261,九･沖!$D$4:$D$1004,D261),""),"")</f>
        <v/>
      </c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>
        <v>0</v>
      </c>
      <c r="AM261" s="58">
        <v>0</v>
      </c>
      <c r="AN261" s="58">
        <v>0</v>
      </c>
      <c r="AO261" s="58">
        <v>2</v>
      </c>
      <c r="AP261" s="204">
        <v>0</v>
      </c>
    </row>
    <row r="262" spans="1:42">
      <c r="A262" s="61">
        <v>101</v>
      </c>
      <c r="B262" s="66" t="s">
        <v>1420</v>
      </c>
      <c r="C262" s="249"/>
      <c r="D262" s="191" t="s">
        <v>1443</v>
      </c>
      <c r="E262" s="9">
        <f t="shared" si="6"/>
        <v>2</v>
      </c>
      <c r="F262" s="60" t="str">
        <f>IF(B262="中/北",IFERROR(SUMIFS(東北!$E$4:$E$1007,東北!$B$4:$B$1007,B262,東北!$D$4:$D$1007,D262)+SUMIFS(関東・東京!$E$4:$E$1019,関東・東京!$B$4:$B$1019,B262,関東・東京!$D$4:$D$1019,D262)+SUMIFS(九･沖!$E$4:$E$1004,九･沖!$B$4:$B$1004,B262,九･沖!$D$4:$D$1004,D262),""),"")</f>
        <v/>
      </c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>
        <v>0</v>
      </c>
      <c r="AM262" s="59">
        <v>0</v>
      </c>
      <c r="AN262" s="59">
        <v>0</v>
      </c>
      <c r="AO262" s="59">
        <v>2</v>
      </c>
      <c r="AP262" s="205">
        <v>0</v>
      </c>
    </row>
    <row r="263" spans="1:42">
      <c r="A263" s="61">
        <v>102</v>
      </c>
      <c r="B263" s="203" t="s">
        <v>1420</v>
      </c>
      <c r="C263" s="250"/>
      <c r="D263" s="192" t="s">
        <v>1444</v>
      </c>
      <c r="E263" s="28">
        <f t="shared" si="6"/>
        <v>2</v>
      </c>
      <c r="F263" s="58" t="str">
        <f>IF(B263="中/北",IFERROR(SUMIFS(東北!$E$4:$E$1007,東北!$B$4:$B$1007,B263,東北!$D$4:$D$1007,D263)+SUMIFS(関東・東京!$E$4:$E$1019,関東・東京!$B$4:$B$1019,B263,関東・東京!$D$4:$D$1019,D263)+SUMIFS(九･沖!$E$4:$E$1004,九･沖!$B$4:$B$1004,B263,九･沖!$D$4:$D$1004,D263),""),"")</f>
        <v/>
      </c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>
        <v>0</v>
      </c>
      <c r="AM263" s="58">
        <v>0</v>
      </c>
      <c r="AN263" s="58">
        <v>0</v>
      </c>
      <c r="AO263" s="58">
        <v>2</v>
      </c>
      <c r="AP263" s="204">
        <v>0</v>
      </c>
    </row>
    <row r="264" spans="1:42">
      <c r="A264" s="61">
        <v>103</v>
      </c>
      <c r="B264" s="66" t="s">
        <v>1420</v>
      </c>
      <c r="C264" s="249"/>
      <c r="D264" s="191" t="s">
        <v>1445</v>
      </c>
      <c r="E264" s="9">
        <f t="shared" si="6"/>
        <v>2</v>
      </c>
      <c r="F264" s="60" t="str">
        <f>IF(B264="中/北",IFERROR(SUMIFS(東北!$E$4:$E$1007,東北!$B$4:$B$1007,B264,東北!$D$4:$D$1007,D264)+SUMIFS(関東・東京!$E$4:$E$1019,関東・東京!$B$4:$B$1019,B264,関東・東京!$D$4:$D$1019,D264)+SUMIFS(九･沖!$E$4:$E$1004,九･沖!$B$4:$B$1004,B264,九･沖!$D$4:$D$1004,D264),""),"")</f>
        <v/>
      </c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>
        <v>0</v>
      </c>
      <c r="AM264" s="59">
        <v>0</v>
      </c>
      <c r="AN264" s="59">
        <v>0</v>
      </c>
      <c r="AO264" s="59">
        <v>2</v>
      </c>
      <c r="AP264" s="205">
        <v>0</v>
      </c>
    </row>
    <row r="265" spans="1:42">
      <c r="A265" s="61">
        <v>104</v>
      </c>
      <c r="B265" s="203" t="s">
        <v>1420</v>
      </c>
      <c r="C265" s="250"/>
      <c r="D265" s="192" t="s">
        <v>1446</v>
      </c>
      <c r="E265" s="28">
        <f t="shared" si="6"/>
        <v>2</v>
      </c>
      <c r="F265" s="58" t="str">
        <f>IF(B265="中/北",IFERROR(SUMIFS(東北!$E$4:$E$1007,東北!$B$4:$B$1007,B265,東北!$D$4:$D$1007,D265)+SUMIFS(関東・東京!$E$4:$E$1019,関東・東京!$B$4:$B$1019,B265,関東・東京!$D$4:$D$1019,D265)+SUMIFS(九･沖!$E$4:$E$1004,九･沖!$B$4:$B$1004,B265,九･沖!$D$4:$D$1004,D265),""),"")</f>
        <v/>
      </c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>
        <v>0</v>
      </c>
      <c r="AM265" s="58">
        <v>0</v>
      </c>
      <c r="AN265" s="58">
        <v>0</v>
      </c>
      <c r="AO265" s="58">
        <v>2</v>
      </c>
      <c r="AP265" s="204">
        <v>0</v>
      </c>
    </row>
    <row r="266" spans="1:42">
      <c r="A266" s="61">
        <v>105</v>
      </c>
      <c r="B266" s="66" t="s">
        <v>1420</v>
      </c>
      <c r="C266" s="249"/>
      <c r="D266" s="191" t="s">
        <v>1447</v>
      </c>
      <c r="E266" s="9">
        <f t="shared" si="6"/>
        <v>2</v>
      </c>
      <c r="F266" s="60" t="str">
        <f>IF(B266="中/北",IFERROR(SUMIFS(東北!$E$4:$E$1007,東北!$B$4:$B$1007,B266,東北!$D$4:$D$1007,D266)+SUMIFS(関東・東京!$E$4:$E$1019,関東・東京!$B$4:$B$1019,B266,関東・東京!$D$4:$D$1019,D266)+SUMIFS(九･沖!$E$4:$E$1004,九･沖!$B$4:$B$1004,B266,九･沖!$D$4:$D$1004,D266),""),"")</f>
        <v/>
      </c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>
        <v>2</v>
      </c>
      <c r="AM266" s="59">
        <v>0</v>
      </c>
      <c r="AN266" s="59">
        <v>0</v>
      </c>
      <c r="AO266" s="59">
        <v>0</v>
      </c>
      <c r="AP266" s="205">
        <v>0</v>
      </c>
    </row>
    <row r="267" spans="1:42">
      <c r="A267" s="61">
        <v>106</v>
      </c>
      <c r="B267" s="203" t="s">
        <v>1420</v>
      </c>
      <c r="C267" s="250"/>
      <c r="D267" s="192" t="s">
        <v>1448</v>
      </c>
      <c r="E267" s="28">
        <f t="shared" si="6"/>
        <v>2</v>
      </c>
      <c r="F267" s="58" t="str">
        <f>IF(B267="中/北",IFERROR(SUMIFS(東北!$E$4:$E$1007,東北!$B$4:$B$1007,B267,東北!$D$4:$D$1007,D267)+SUMIFS(関東・東京!$E$4:$E$1019,関東・東京!$B$4:$B$1019,B267,関東・東京!$D$4:$D$1019,D267)+SUMIFS(九･沖!$E$4:$E$1004,九･沖!$B$4:$B$1004,B267,九･沖!$D$4:$D$1004,D267),""),"")</f>
        <v/>
      </c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>
        <v>2</v>
      </c>
      <c r="AM267" s="58">
        <v>0</v>
      </c>
      <c r="AN267" s="58">
        <v>0</v>
      </c>
      <c r="AO267" s="58">
        <v>0</v>
      </c>
      <c r="AP267" s="204">
        <v>0</v>
      </c>
    </row>
    <row r="268" spans="1:42">
      <c r="A268" s="61">
        <v>107</v>
      </c>
      <c r="B268" s="203" t="s">
        <v>1420</v>
      </c>
      <c r="C268" s="249"/>
      <c r="D268" s="191" t="s">
        <v>1450</v>
      </c>
      <c r="E268" s="9">
        <f t="shared" si="6"/>
        <v>2</v>
      </c>
      <c r="F268" s="60" t="str">
        <f>IF(B268="中/北",IFERROR(SUMIFS(東北!$E$4:$E$1007,東北!$B$4:$B$1007,B268,東北!$D$4:$D$1007,D268)+SUMIFS(関東・東京!$E$4:$E$1019,関東・東京!$B$4:$B$1019,B268,関東・東京!$D$4:$D$1019,D268)+SUMIFS(九･沖!$E$4:$E$1004,九･沖!$B$4:$B$1004,B268,九･沖!$D$4:$D$1004,D268),""),"")</f>
        <v/>
      </c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>
        <v>2</v>
      </c>
      <c r="AM268" s="59">
        <v>0</v>
      </c>
      <c r="AN268" s="59">
        <v>0</v>
      </c>
      <c r="AO268" s="59">
        <v>0</v>
      </c>
      <c r="AP268" s="205">
        <v>0</v>
      </c>
    </row>
    <row r="269" spans="1:42">
      <c r="A269" s="61">
        <v>108</v>
      </c>
      <c r="B269" s="66" t="s">
        <v>1420</v>
      </c>
      <c r="C269" s="250"/>
      <c r="D269" s="192" t="s">
        <v>1451</v>
      </c>
      <c r="E269" s="28">
        <f t="shared" si="6"/>
        <v>2</v>
      </c>
      <c r="F269" s="58" t="str">
        <f>IF(B269="中/北",IFERROR(SUMIFS(東北!$E$4:$E$1007,東北!$B$4:$B$1007,B269,東北!$D$4:$D$1007,D269)+SUMIFS(関東・東京!$E$4:$E$1019,関東・東京!$B$4:$B$1019,B269,関東・東京!$D$4:$D$1019,D269)+SUMIFS(九･沖!$E$4:$E$1004,九･沖!$B$4:$B$1004,B269,九･沖!$D$4:$D$1004,D269),""),"")</f>
        <v/>
      </c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>
        <v>0</v>
      </c>
      <c r="AM269" s="58">
        <v>0</v>
      </c>
      <c r="AN269" s="58">
        <v>2</v>
      </c>
      <c r="AO269" s="58">
        <v>0</v>
      </c>
      <c r="AP269" s="204">
        <v>0</v>
      </c>
    </row>
    <row r="270" spans="1:42">
      <c r="A270" s="61">
        <v>109</v>
      </c>
      <c r="B270" s="203" t="s">
        <v>1420</v>
      </c>
      <c r="C270" s="249"/>
      <c r="D270" s="191" t="s">
        <v>1452</v>
      </c>
      <c r="E270" s="9">
        <f t="shared" si="6"/>
        <v>2</v>
      </c>
      <c r="F270" s="60" t="str">
        <f>IF(B270="中/北",IFERROR(SUMIFS(東北!$E$4:$E$1007,東北!$B$4:$B$1007,B270,東北!$D$4:$D$1007,D270)+SUMIFS(関東・東京!$E$4:$E$1019,関東・東京!$B$4:$B$1019,B270,関東・東京!$D$4:$D$1019,D270)+SUMIFS(九･沖!$E$4:$E$1004,九･沖!$B$4:$B$1004,B270,九･沖!$D$4:$D$1004,D270),""),"")</f>
        <v/>
      </c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>
        <v>0</v>
      </c>
      <c r="AM270" s="59">
        <v>0</v>
      </c>
      <c r="AN270" s="59">
        <v>2</v>
      </c>
      <c r="AO270" s="59">
        <v>0</v>
      </c>
      <c r="AP270" s="205">
        <v>0</v>
      </c>
    </row>
    <row r="271" spans="1:42">
      <c r="A271" s="61">
        <v>110</v>
      </c>
      <c r="B271" s="66" t="s">
        <v>392</v>
      </c>
      <c r="C271" s="250"/>
      <c r="D271" s="192" t="s">
        <v>1453</v>
      </c>
      <c r="E271" s="28">
        <f t="shared" si="6"/>
        <v>2</v>
      </c>
      <c r="F271" s="58" t="str">
        <f>IF(B271="中/北",IFERROR(SUMIFS(東北!$E$4:$E$1007,東北!$B$4:$B$1007,B271,東北!$D$4:$D$1007,D271)+SUMIFS(関東・東京!$E$4:$E$1019,関東・東京!$B$4:$B$1019,B271,関東・東京!$D$4:$D$1019,D271)+SUMIFS(九･沖!$E$4:$E$1004,九･沖!$B$4:$B$1004,B271,九･沖!$D$4:$D$1004,D271),""),"")</f>
        <v/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58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  <c r="U271" s="58">
        <v>0</v>
      </c>
      <c r="V271" s="58">
        <v>0</v>
      </c>
      <c r="W271" s="58">
        <v>0</v>
      </c>
      <c r="X271" s="58">
        <v>0</v>
      </c>
      <c r="Y271" s="58">
        <v>0</v>
      </c>
      <c r="Z271" s="58">
        <v>0</v>
      </c>
      <c r="AA271" s="58">
        <v>0</v>
      </c>
      <c r="AB271" s="58">
        <v>0</v>
      </c>
      <c r="AC271" s="58">
        <v>0</v>
      </c>
      <c r="AD271" s="58">
        <v>0</v>
      </c>
      <c r="AE271" s="58">
        <v>0</v>
      </c>
      <c r="AF271" s="58">
        <v>0</v>
      </c>
      <c r="AG271" s="58">
        <v>0</v>
      </c>
      <c r="AH271" s="58">
        <v>0</v>
      </c>
      <c r="AI271" s="58">
        <v>0</v>
      </c>
      <c r="AJ271" s="58">
        <v>0</v>
      </c>
      <c r="AK271" s="58">
        <v>0</v>
      </c>
      <c r="AL271" s="58">
        <v>0</v>
      </c>
      <c r="AM271" s="58">
        <v>0</v>
      </c>
      <c r="AN271" s="58">
        <v>0</v>
      </c>
      <c r="AO271" s="58">
        <v>0</v>
      </c>
      <c r="AP271" s="204">
        <v>2</v>
      </c>
    </row>
    <row r="272" spans="1:42">
      <c r="A272" s="61">
        <v>111</v>
      </c>
      <c r="B272" s="203" t="s">
        <v>1420</v>
      </c>
      <c r="C272" s="249"/>
      <c r="D272" s="191" t="s">
        <v>1454</v>
      </c>
      <c r="E272" s="9">
        <f t="shared" si="6"/>
        <v>2</v>
      </c>
      <c r="F272" s="60" t="str">
        <f>IF(B272="中/北",IFERROR(SUMIFS(東北!$E$4:$E$1007,東北!$B$4:$B$1007,B272,東北!$D$4:$D$1007,D272)+SUMIFS(関東・東京!$E$4:$E$1019,関東・東京!$B$4:$B$1019,B272,関東・東京!$D$4:$D$1019,D272)+SUMIFS(九･沖!$E$4:$E$1004,九･沖!$B$4:$B$1004,B272,九･沖!$D$4:$D$1004,D272),""),"")</f>
        <v/>
      </c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>
        <v>0</v>
      </c>
      <c r="AM272" s="59">
        <v>0</v>
      </c>
      <c r="AN272" s="59">
        <v>0</v>
      </c>
      <c r="AO272" s="59">
        <v>0</v>
      </c>
      <c r="AP272" s="205">
        <v>2</v>
      </c>
    </row>
    <row r="273" spans="1:42">
      <c r="A273" s="61">
        <v>112</v>
      </c>
      <c r="B273" s="66" t="s">
        <v>1420</v>
      </c>
      <c r="C273" s="250"/>
      <c r="D273" s="192" t="s">
        <v>1455</v>
      </c>
      <c r="E273" s="28">
        <f t="shared" si="6"/>
        <v>2</v>
      </c>
      <c r="F273" s="58" t="str">
        <f>IF(B273="中/北",IFERROR(SUMIFS(東北!$E$4:$E$1007,東北!$B$4:$B$1007,B273,東北!$D$4:$D$1007,D273)+SUMIFS(関東・東京!$E$4:$E$1019,関東・東京!$B$4:$B$1019,B273,関東・東京!$D$4:$D$1019,D273)+SUMIFS(九･沖!$E$4:$E$1004,九･沖!$B$4:$B$1004,B273,九･沖!$D$4:$D$1004,D273),""),"")</f>
        <v/>
      </c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>
        <v>0</v>
      </c>
      <c r="AM273" s="58">
        <v>0</v>
      </c>
      <c r="AN273" s="58">
        <v>0</v>
      </c>
      <c r="AO273" s="58">
        <v>0</v>
      </c>
      <c r="AP273" s="204">
        <v>2</v>
      </c>
    </row>
    <row r="274" spans="1:42">
      <c r="A274" s="61">
        <v>113</v>
      </c>
      <c r="B274" s="203" t="s">
        <v>1420</v>
      </c>
      <c r="C274" s="249"/>
      <c r="D274" s="191" t="s">
        <v>1456</v>
      </c>
      <c r="E274" s="9">
        <f t="shared" si="6"/>
        <v>2</v>
      </c>
      <c r="F274" s="60" t="str">
        <f>IF(B274="中/北",IFERROR(SUMIFS(東北!$E$4:$E$1007,東北!$B$4:$B$1007,B274,東北!$D$4:$D$1007,D274)+SUMIFS(関東・東京!$E$4:$E$1019,関東・東京!$B$4:$B$1019,B274,関東・東京!$D$4:$D$1019,D274)+SUMIFS(九･沖!$E$4:$E$1004,九･沖!$B$4:$B$1004,B274,九･沖!$D$4:$D$1004,D274),""),"")</f>
        <v/>
      </c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>
        <v>0</v>
      </c>
      <c r="AM274" s="59">
        <v>0</v>
      </c>
      <c r="AN274" s="59">
        <v>0</v>
      </c>
      <c r="AO274" s="59">
        <v>0</v>
      </c>
      <c r="AP274" s="205">
        <v>2</v>
      </c>
    </row>
    <row r="275" spans="1:42">
      <c r="A275" s="61">
        <v>114</v>
      </c>
      <c r="B275" s="66" t="s">
        <v>1420</v>
      </c>
      <c r="C275" s="250"/>
      <c r="D275" s="192" t="s">
        <v>1457</v>
      </c>
      <c r="E275" s="28">
        <f t="shared" si="6"/>
        <v>2</v>
      </c>
      <c r="F275" s="58" t="str">
        <f>IF(B275="中/北",IFERROR(SUMIFS(東北!$E$4:$E$1007,東北!$B$4:$B$1007,B275,東北!$D$4:$D$1007,D275)+SUMIFS(関東・東京!$E$4:$E$1019,関東・東京!$B$4:$B$1019,B275,関東・東京!$D$4:$D$1019,D275)+SUMIFS(九･沖!$E$4:$E$1004,九･沖!$B$4:$B$1004,B275,九･沖!$D$4:$D$1004,D275),""),"")</f>
        <v/>
      </c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>
        <v>0</v>
      </c>
      <c r="AM275" s="58">
        <v>0</v>
      </c>
      <c r="AN275" s="58">
        <v>0</v>
      </c>
      <c r="AO275" s="58">
        <v>0</v>
      </c>
      <c r="AP275" s="204">
        <v>2</v>
      </c>
    </row>
    <row r="276" spans="1:42">
      <c r="A276" s="61">
        <v>115</v>
      </c>
      <c r="B276" s="203" t="s">
        <v>1420</v>
      </c>
      <c r="C276" s="249"/>
      <c r="D276" s="191" t="s">
        <v>1458</v>
      </c>
      <c r="E276" s="9">
        <f t="shared" si="6"/>
        <v>2</v>
      </c>
      <c r="F276" s="60" t="str">
        <f>IF(B276="中/北",IFERROR(SUMIFS(東北!$E$4:$E$1007,東北!$B$4:$B$1007,B276,東北!$D$4:$D$1007,D276)+SUMIFS(関東・東京!$E$4:$E$1019,関東・東京!$B$4:$B$1019,B276,関東・東京!$D$4:$D$1019,D276)+SUMIFS(九･沖!$E$4:$E$1004,九･沖!$B$4:$B$1004,B276,九･沖!$D$4:$D$1004,D276),""),"")</f>
        <v/>
      </c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>
        <v>0</v>
      </c>
      <c r="AM276" s="59">
        <v>0</v>
      </c>
      <c r="AN276" s="59">
        <v>0</v>
      </c>
      <c r="AO276" s="59">
        <v>0</v>
      </c>
      <c r="AP276" s="205">
        <v>2</v>
      </c>
    </row>
    <row r="277" spans="1:42">
      <c r="A277" s="61">
        <v>116</v>
      </c>
      <c r="B277" s="66" t="s">
        <v>1420</v>
      </c>
      <c r="C277" s="250"/>
      <c r="D277" s="192" t="s">
        <v>1459</v>
      </c>
      <c r="E277" s="28">
        <f t="shared" si="6"/>
        <v>2</v>
      </c>
      <c r="F277" s="58" t="str">
        <f>IF(B277="中/北",IFERROR(SUMIFS(東北!$E$4:$E$1007,東北!$B$4:$B$1007,B277,東北!$D$4:$D$1007,D277)+SUMIFS(関東・東京!$E$4:$E$1019,関東・東京!$B$4:$B$1019,B277,関東・東京!$D$4:$D$1019,D277)+SUMIFS(九･沖!$E$4:$E$1004,九･沖!$B$4:$B$1004,B277,九･沖!$D$4:$D$1004,D277),""),"")</f>
        <v/>
      </c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>
        <v>0</v>
      </c>
      <c r="AM277" s="58">
        <v>0</v>
      </c>
      <c r="AN277" s="58">
        <v>0</v>
      </c>
      <c r="AO277" s="58">
        <v>0</v>
      </c>
      <c r="AP277" s="204">
        <v>2</v>
      </c>
    </row>
    <row r="278" spans="1:42">
      <c r="A278" s="61">
        <v>117</v>
      </c>
      <c r="B278" s="203" t="s">
        <v>1420</v>
      </c>
      <c r="C278" s="249"/>
      <c r="D278" s="191" t="s">
        <v>1460</v>
      </c>
      <c r="E278" s="9">
        <f t="shared" si="6"/>
        <v>1</v>
      </c>
      <c r="F278" s="60" t="str">
        <f>IF(B278="中/北",IFERROR(SUMIFS(東北!$E$4:$E$1007,東北!$B$4:$B$1007,B278,東北!$D$4:$D$1007,D278)+SUMIFS(関東・東京!$E$4:$E$1019,関東・東京!$B$4:$B$1019,B278,関東・東京!$D$4:$D$1019,D278)+SUMIFS(九･沖!$E$4:$E$1004,九･沖!$B$4:$B$1004,B278,九･沖!$D$4:$D$1004,D278),""),"")</f>
        <v/>
      </c>
      <c r="G278" s="59">
        <v>0</v>
      </c>
      <c r="H278" s="59">
        <v>0</v>
      </c>
      <c r="I278" s="59">
        <v>0</v>
      </c>
      <c r="J278" s="59">
        <v>0</v>
      </c>
      <c r="K278" s="59">
        <v>0</v>
      </c>
      <c r="L278" s="59">
        <v>0</v>
      </c>
      <c r="M278" s="59">
        <v>0</v>
      </c>
      <c r="N278" s="59">
        <v>0</v>
      </c>
      <c r="O278" s="59">
        <v>1</v>
      </c>
      <c r="P278" s="59">
        <v>0</v>
      </c>
      <c r="Q278" s="59">
        <v>0</v>
      </c>
      <c r="R278" s="59">
        <v>0</v>
      </c>
      <c r="S278" s="59">
        <v>0</v>
      </c>
      <c r="T278" s="59">
        <v>0</v>
      </c>
      <c r="U278" s="59">
        <v>0</v>
      </c>
      <c r="V278" s="59">
        <v>0</v>
      </c>
      <c r="W278" s="59">
        <v>0</v>
      </c>
      <c r="X278" s="59">
        <v>0</v>
      </c>
      <c r="Y278" s="59">
        <v>0</v>
      </c>
      <c r="Z278" s="59">
        <v>0</v>
      </c>
      <c r="AA278" s="59">
        <v>0</v>
      </c>
      <c r="AB278" s="59">
        <v>0</v>
      </c>
      <c r="AC278" s="59">
        <v>0</v>
      </c>
      <c r="AD278" s="59">
        <v>0</v>
      </c>
      <c r="AE278" s="59">
        <v>0</v>
      </c>
      <c r="AF278" s="59">
        <v>0</v>
      </c>
      <c r="AG278" s="59">
        <v>0</v>
      </c>
      <c r="AH278" s="59">
        <v>0</v>
      </c>
      <c r="AI278" s="59">
        <v>0</v>
      </c>
      <c r="AJ278" s="59">
        <v>0</v>
      </c>
      <c r="AK278" s="59">
        <v>0</v>
      </c>
      <c r="AL278" s="59">
        <v>0</v>
      </c>
      <c r="AM278" s="59">
        <v>0</v>
      </c>
      <c r="AN278" s="59">
        <v>0</v>
      </c>
      <c r="AO278" s="59">
        <v>0</v>
      </c>
      <c r="AP278" s="205">
        <v>0</v>
      </c>
    </row>
    <row r="279" spans="1:42">
      <c r="A279" s="61">
        <v>118</v>
      </c>
      <c r="B279" s="66" t="s">
        <v>1420</v>
      </c>
      <c r="C279" s="250"/>
      <c r="D279" s="192" t="s">
        <v>1461</v>
      </c>
      <c r="E279" s="28">
        <f t="shared" si="6"/>
        <v>1</v>
      </c>
      <c r="F279" s="58" t="str">
        <f>IF(B279="中/北",IFERROR(SUMIFS(東北!$E$4:$E$1007,東北!$B$4:$B$1007,B279,東北!$D$4:$D$1007,D279)+SUMIFS(関東・東京!$E$4:$E$1019,関東・東京!$B$4:$B$1019,B279,関東・東京!$D$4:$D$1019,D279)+SUMIFS(九･沖!$E$4:$E$1004,九･沖!$B$4:$B$1004,B279,九･沖!$D$4:$D$1004,D279),""),"")</f>
        <v/>
      </c>
      <c r="G279" s="58">
        <v>0</v>
      </c>
      <c r="H279" s="58">
        <v>0</v>
      </c>
      <c r="I279" s="58">
        <v>1</v>
      </c>
      <c r="J279" s="58">
        <v>0</v>
      </c>
      <c r="K279" s="58">
        <v>0</v>
      </c>
      <c r="L279" s="58">
        <v>0</v>
      </c>
      <c r="M279" s="58">
        <v>0</v>
      </c>
      <c r="N279" s="58">
        <v>0</v>
      </c>
      <c r="O279" s="58">
        <v>0</v>
      </c>
      <c r="P279" s="58">
        <v>0</v>
      </c>
      <c r="Q279" s="58">
        <v>0</v>
      </c>
      <c r="R279" s="58">
        <v>0</v>
      </c>
      <c r="S279" s="58">
        <v>0</v>
      </c>
      <c r="T279" s="58">
        <v>0</v>
      </c>
      <c r="U279" s="58">
        <v>0</v>
      </c>
      <c r="V279" s="58">
        <v>0</v>
      </c>
      <c r="W279" s="58">
        <v>0</v>
      </c>
      <c r="X279" s="58">
        <v>0</v>
      </c>
      <c r="Y279" s="58">
        <v>0</v>
      </c>
      <c r="Z279" s="58">
        <v>0</v>
      </c>
      <c r="AA279" s="58">
        <v>0</v>
      </c>
      <c r="AB279" s="58">
        <v>0</v>
      </c>
      <c r="AC279" s="58">
        <v>0</v>
      </c>
      <c r="AD279" s="58">
        <v>0</v>
      </c>
      <c r="AE279" s="58">
        <v>0</v>
      </c>
      <c r="AF279" s="58">
        <v>0</v>
      </c>
      <c r="AG279" s="58">
        <v>0</v>
      </c>
      <c r="AH279" s="58">
        <v>0</v>
      </c>
      <c r="AI279" s="58">
        <v>0</v>
      </c>
      <c r="AJ279" s="58">
        <v>0</v>
      </c>
      <c r="AK279" s="58">
        <v>0</v>
      </c>
      <c r="AL279" s="58">
        <v>0</v>
      </c>
      <c r="AM279" s="58">
        <v>0</v>
      </c>
      <c r="AN279" s="58">
        <v>0</v>
      </c>
      <c r="AO279" s="58">
        <v>0</v>
      </c>
      <c r="AP279" s="204">
        <v>0</v>
      </c>
    </row>
    <row r="280" spans="1:42" ht="14.25" thickBot="1">
      <c r="A280" s="61">
        <v>119</v>
      </c>
      <c r="B280" s="258" t="s">
        <v>1420</v>
      </c>
      <c r="C280" s="256"/>
      <c r="D280" s="217" t="s">
        <v>1462</v>
      </c>
      <c r="E280" s="165">
        <f t="shared" si="6"/>
        <v>1</v>
      </c>
      <c r="F280" s="218" t="str">
        <f>IF(B280="中/北",IFERROR(SUMIFS(東北!$E$4:$E$1007,東北!$B$4:$B$1007,B280,東北!$D$4:$D$1007,D280)+SUMIFS(関東・東京!$E$4:$E$1019,関東・東京!$B$4:$B$1019,B280,関東・東京!$D$4:$D$1019,D280)+SUMIFS(九･沖!$E$4:$E$1004,九･沖!$B$4:$B$1004,B280,九･沖!$D$4:$D$1004,D280),""),"")</f>
        <v/>
      </c>
      <c r="G280" s="166">
        <v>0</v>
      </c>
      <c r="H280" s="166">
        <v>0</v>
      </c>
      <c r="I280" s="166">
        <v>0</v>
      </c>
      <c r="J280" s="166">
        <v>0</v>
      </c>
      <c r="K280" s="166">
        <v>0</v>
      </c>
      <c r="L280" s="166">
        <v>0</v>
      </c>
      <c r="M280" s="166">
        <v>0</v>
      </c>
      <c r="N280" s="166">
        <v>0</v>
      </c>
      <c r="O280" s="166">
        <v>0</v>
      </c>
      <c r="P280" s="166">
        <v>0</v>
      </c>
      <c r="Q280" s="166">
        <v>0</v>
      </c>
      <c r="R280" s="166">
        <v>0</v>
      </c>
      <c r="S280" s="166">
        <v>0</v>
      </c>
      <c r="T280" s="166">
        <v>0</v>
      </c>
      <c r="U280" s="166">
        <v>0</v>
      </c>
      <c r="V280" s="166">
        <v>0</v>
      </c>
      <c r="W280" s="166">
        <v>0</v>
      </c>
      <c r="X280" s="166">
        <v>0</v>
      </c>
      <c r="Y280" s="166">
        <v>0</v>
      </c>
      <c r="Z280" s="166">
        <v>0</v>
      </c>
      <c r="AA280" s="166">
        <v>0</v>
      </c>
      <c r="AB280" s="166">
        <v>0</v>
      </c>
      <c r="AC280" s="166">
        <v>0</v>
      </c>
      <c r="AD280" s="166">
        <v>0</v>
      </c>
      <c r="AE280" s="166">
        <v>1</v>
      </c>
      <c r="AF280" s="166">
        <v>0</v>
      </c>
      <c r="AG280" s="166">
        <v>0</v>
      </c>
      <c r="AH280" s="166">
        <v>0</v>
      </c>
      <c r="AI280" s="166">
        <v>0</v>
      </c>
      <c r="AJ280" s="166">
        <v>0</v>
      </c>
      <c r="AK280" s="166">
        <v>0</v>
      </c>
      <c r="AL280" s="166">
        <v>0</v>
      </c>
      <c r="AM280" s="166">
        <v>0</v>
      </c>
      <c r="AN280" s="166">
        <v>0</v>
      </c>
      <c r="AO280" s="166">
        <v>0</v>
      </c>
      <c r="AP280" s="219">
        <v>0</v>
      </c>
    </row>
    <row r="281" spans="1:42">
      <c r="A281" s="61">
        <v>1</v>
      </c>
      <c r="B281" s="65" t="s">
        <v>1463</v>
      </c>
      <c r="C281" s="254"/>
      <c r="D281" s="211" t="s">
        <v>1464</v>
      </c>
      <c r="E281" s="169">
        <f t="shared" si="6"/>
        <v>52</v>
      </c>
      <c r="F281" s="170" t="str">
        <f>IF(B281="中/北",IFERROR(SUMIFS(東北!$E$4:$E$1007,東北!$B$4:$B$1007,B281,東北!$D$4:$D$1007,D281)+SUMIFS(関東・東京!$E$4:$E$1019,関東・東京!$B$4:$B$1019,B281,関東・東京!$D$4:$D$1019,D281)+SUMIFS(九･沖!$E$4:$E$1004,九･沖!$B$4:$B$1004,B281,九･沖!$D$4:$D$1004,D281),""),"")</f>
        <v/>
      </c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>
        <v>0</v>
      </c>
      <c r="AB281" s="170">
        <v>0</v>
      </c>
      <c r="AC281" s="170">
        <v>0</v>
      </c>
      <c r="AD281" s="170">
        <v>0</v>
      </c>
      <c r="AE281" s="170">
        <v>0</v>
      </c>
      <c r="AF281" s="170">
        <v>2</v>
      </c>
      <c r="AG281" s="170">
        <v>2</v>
      </c>
      <c r="AH281" s="170">
        <v>3</v>
      </c>
      <c r="AI281" s="170">
        <v>4</v>
      </c>
      <c r="AJ281" s="170">
        <v>0</v>
      </c>
      <c r="AK281" s="170">
        <v>3</v>
      </c>
      <c r="AL281" s="170">
        <v>2</v>
      </c>
      <c r="AM281" s="170">
        <v>4</v>
      </c>
      <c r="AN281" s="170">
        <v>4</v>
      </c>
      <c r="AO281" s="170">
        <v>14</v>
      </c>
      <c r="AP281" s="212">
        <v>14</v>
      </c>
    </row>
    <row r="282" spans="1:42">
      <c r="A282" s="61">
        <v>2</v>
      </c>
      <c r="B282" s="203" t="s">
        <v>8</v>
      </c>
      <c r="C282" s="249"/>
      <c r="D282" s="191" t="s">
        <v>38</v>
      </c>
      <c r="E282" s="9">
        <f t="shared" si="6"/>
        <v>41</v>
      </c>
      <c r="F282" s="60" t="str">
        <f>IF(B282="中/北",IFERROR(SUMIFS(東北!$E$4:$E$1007,東北!$B$4:$B$1007,B282,東北!$D$4:$D$1007,D282)+SUMIFS(関東・東京!$E$4:$E$1019,関東・東京!$B$4:$B$1019,B282,関東・東京!$D$4:$D$1019,D282)+SUMIFS(九･沖!$E$4:$E$1004,九･沖!$B$4:$B$1004,B282,九･沖!$D$4:$D$1004,D282),""),"")</f>
        <v/>
      </c>
      <c r="G282" s="59">
        <v>0</v>
      </c>
      <c r="H282" s="59">
        <v>0</v>
      </c>
      <c r="I282" s="59">
        <v>0</v>
      </c>
      <c r="J282" s="59">
        <v>1</v>
      </c>
      <c r="K282" s="59">
        <v>0</v>
      </c>
      <c r="L282" s="59">
        <v>7</v>
      </c>
      <c r="M282" s="59">
        <v>1</v>
      </c>
      <c r="N282" s="59">
        <v>3</v>
      </c>
      <c r="O282" s="59">
        <v>1</v>
      </c>
      <c r="P282" s="59" t="s">
        <v>959</v>
      </c>
      <c r="Q282" s="59">
        <v>1</v>
      </c>
      <c r="R282" s="59">
        <v>1</v>
      </c>
      <c r="S282" s="59">
        <v>1</v>
      </c>
      <c r="T282" s="59" t="s">
        <v>959</v>
      </c>
      <c r="U282" s="59">
        <v>1</v>
      </c>
      <c r="V282" s="59">
        <v>2</v>
      </c>
      <c r="W282" s="59" t="s">
        <v>959</v>
      </c>
      <c r="X282" s="59" t="s">
        <v>959</v>
      </c>
      <c r="Y282" s="59" t="s">
        <v>959</v>
      </c>
      <c r="Z282" s="59" t="s">
        <v>959</v>
      </c>
      <c r="AA282" s="59">
        <v>0</v>
      </c>
      <c r="AB282" s="59">
        <v>1</v>
      </c>
      <c r="AC282" s="59">
        <v>3</v>
      </c>
      <c r="AD282" s="59">
        <v>1</v>
      </c>
      <c r="AE282" s="59">
        <v>4</v>
      </c>
      <c r="AF282" s="59">
        <v>1</v>
      </c>
      <c r="AG282" s="59">
        <v>2</v>
      </c>
      <c r="AH282" s="59">
        <v>1</v>
      </c>
      <c r="AI282" s="59">
        <v>2</v>
      </c>
      <c r="AJ282" s="59">
        <v>0</v>
      </c>
      <c r="AK282" s="59">
        <v>1</v>
      </c>
      <c r="AL282" s="59">
        <v>2</v>
      </c>
      <c r="AM282" s="59">
        <v>2</v>
      </c>
      <c r="AN282" s="59">
        <v>0</v>
      </c>
      <c r="AO282" s="59">
        <v>0</v>
      </c>
      <c r="AP282" s="205">
        <v>2</v>
      </c>
    </row>
    <row r="283" spans="1:42">
      <c r="A283" s="61">
        <v>3</v>
      </c>
      <c r="B283" s="66" t="s">
        <v>1463</v>
      </c>
      <c r="C283" s="250"/>
      <c r="D283" s="192" t="s">
        <v>1465</v>
      </c>
      <c r="E283" s="28">
        <f t="shared" si="6"/>
        <v>40</v>
      </c>
      <c r="F283" s="58" t="str">
        <f>IF(B283="中/北",IFERROR(SUMIFS(東北!$E$4:$E$1007,東北!$B$4:$B$1007,B283,東北!$D$4:$D$1007,D283)+SUMIFS(関東・東京!$E$4:$E$1019,関東・東京!$B$4:$B$1019,B283,関東・東京!$D$4:$D$1019,D283)+SUMIFS(九･沖!$E$4:$E$1004,九･沖!$B$4:$B$1004,B283,九･沖!$D$4:$D$1004,D283),""),"")</f>
        <v/>
      </c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>
        <v>2</v>
      </c>
      <c r="AM283" s="58">
        <v>8</v>
      </c>
      <c r="AN283" s="58">
        <v>2</v>
      </c>
      <c r="AO283" s="58">
        <v>14</v>
      </c>
      <c r="AP283" s="204">
        <v>14</v>
      </c>
    </row>
    <row r="284" spans="1:42">
      <c r="A284" s="61">
        <v>4</v>
      </c>
      <c r="B284" s="203" t="s">
        <v>1463</v>
      </c>
      <c r="C284" s="249"/>
      <c r="D284" s="191" t="s">
        <v>1466</v>
      </c>
      <c r="E284" s="9">
        <f t="shared" si="6"/>
        <v>38</v>
      </c>
      <c r="F284" s="60" t="str">
        <f>IF(B284="中/北",IFERROR(SUMIFS(東北!$E$4:$E$1007,東北!$B$4:$B$1007,B284,東北!$D$4:$D$1007,D284)+SUMIFS(関東・東京!$E$4:$E$1019,関東・東京!$B$4:$B$1019,B284,関東・東京!$D$4:$D$1019,D284)+SUMIFS(九･沖!$E$4:$E$1004,九･沖!$B$4:$B$1004,B284,九･沖!$D$4:$D$1004,D284),""),"")</f>
        <v/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5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>
        <v>0</v>
      </c>
      <c r="Y284" s="59">
        <v>0</v>
      </c>
      <c r="Z284" s="59">
        <v>0</v>
      </c>
      <c r="AA284" s="59">
        <v>2</v>
      </c>
      <c r="AB284" s="59">
        <v>0</v>
      </c>
      <c r="AC284" s="59">
        <v>0</v>
      </c>
      <c r="AD284" s="59">
        <v>0</v>
      </c>
      <c r="AE284" s="59">
        <v>2</v>
      </c>
      <c r="AF284" s="59">
        <v>1</v>
      </c>
      <c r="AG284" s="59">
        <v>0</v>
      </c>
      <c r="AH284" s="59">
        <v>0</v>
      </c>
      <c r="AI284" s="59">
        <v>0</v>
      </c>
      <c r="AJ284" s="59">
        <v>0</v>
      </c>
      <c r="AK284" s="59">
        <v>0</v>
      </c>
      <c r="AL284" s="59">
        <v>2</v>
      </c>
      <c r="AM284" s="59">
        <v>0</v>
      </c>
      <c r="AN284" s="59">
        <v>14</v>
      </c>
      <c r="AO284" s="59">
        <v>8</v>
      </c>
      <c r="AP284" s="205">
        <v>4</v>
      </c>
    </row>
    <row r="285" spans="1:42">
      <c r="A285" s="61">
        <v>5</v>
      </c>
      <c r="B285" s="66" t="s">
        <v>1463</v>
      </c>
      <c r="C285" s="250"/>
      <c r="D285" s="192" t="s">
        <v>1467</v>
      </c>
      <c r="E285" s="28">
        <f t="shared" si="6"/>
        <v>35</v>
      </c>
      <c r="F285" s="58" t="str">
        <f>IF(B285="中/北",IFERROR(SUMIFS(東北!$E$4:$E$1007,東北!$B$4:$B$1007,B285,東北!$D$4:$D$1007,D285)+SUMIFS(関東・東京!$E$4:$E$1019,関東・東京!$B$4:$B$1019,B285,関東・東京!$D$4:$D$1019,D285)+SUMIFS(九･沖!$E$4:$E$1004,九･沖!$B$4:$B$1004,B285,九･沖!$D$4:$D$1004,D285),""),"")</f>
        <v/>
      </c>
      <c r="G285" s="58">
        <v>0</v>
      </c>
      <c r="H285" s="58">
        <v>0</v>
      </c>
      <c r="I285" s="58">
        <v>1</v>
      </c>
      <c r="J285" s="58">
        <v>1</v>
      </c>
      <c r="K285" s="58">
        <v>0</v>
      </c>
      <c r="L285" s="58">
        <v>7</v>
      </c>
      <c r="M285" s="58">
        <v>1</v>
      </c>
      <c r="N285" s="58">
        <v>3</v>
      </c>
      <c r="O285" s="58">
        <v>1</v>
      </c>
      <c r="P285" s="58" t="s">
        <v>959</v>
      </c>
      <c r="Q285" s="58">
        <v>1</v>
      </c>
      <c r="R285" s="58">
        <v>1</v>
      </c>
      <c r="S285" s="58" t="s">
        <v>959</v>
      </c>
      <c r="T285" s="58" t="s">
        <v>959</v>
      </c>
      <c r="U285" s="58">
        <v>1</v>
      </c>
      <c r="V285" s="58">
        <v>2</v>
      </c>
      <c r="W285" s="58" t="s">
        <v>959</v>
      </c>
      <c r="X285" s="58" t="s">
        <v>959</v>
      </c>
      <c r="Y285" s="58">
        <v>3</v>
      </c>
      <c r="Z285" s="58" t="s">
        <v>959</v>
      </c>
      <c r="AA285" s="58">
        <v>0</v>
      </c>
      <c r="AB285" s="58">
        <v>0</v>
      </c>
      <c r="AC285" s="58">
        <v>0</v>
      </c>
      <c r="AD285" s="58">
        <v>0</v>
      </c>
      <c r="AE285" s="58">
        <v>0</v>
      </c>
      <c r="AF285" s="58">
        <v>0</v>
      </c>
      <c r="AG285" s="58">
        <v>0</v>
      </c>
      <c r="AH285" s="58">
        <v>0</v>
      </c>
      <c r="AI285" s="58">
        <v>0</v>
      </c>
      <c r="AJ285" s="58">
        <v>0</v>
      </c>
      <c r="AK285" s="58">
        <v>1</v>
      </c>
      <c r="AL285" s="58">
        <v>2</v>
      </c>
      <c r="AM285" s="58">
        <v>2</v>
      </c>
      <c r="AN285" s="58">
        <v>8</v>
      </c>
      <c r="AO285" s="58">
        <v>0</v>
      </c>
      <c r="AP285" s="204">
        <v>0</v>
      </c>
    </row>
    <row r="286" spans="1:42">
      <c r="A286" s="61">
        <v>6</v>
      </c>
      <c r="B286" s="203" t="s">
        <v>8</v>
      </c>
      <c r="C286" s="249"/>
      <c r="D286" s="191" t="s">
        <v>1468</v>
      </c>
      <c r="E286" s="9">
        <f t="shared" si="6"/>
        <v>35</v>
      </c>
      <c r="F286" s="60" t="str">
        <f>IF(B286="中/北",IFERROR(SUMIFS(東北!$E$4:$E$1007,東北!$B$4:$B$1007,B286,東北!$D$4:$D$1007,D286)+SUMIFS(関東・東京!$E$4:$E$1019,関東・東京!$B$4:$B$1019,B286,関東・東京!$D$4:$D$1019,D286)+SUMIFS(九･沖!$E$4:$E$1004,九･沖!$B$4:$B$1004,B286,九･沖!$D$4:$D$1004,D286),""),"")</f>
        <v/>
      </c>
      <c r="G286" s="59">
        <v>3</v>
      </c>
      <c r="H286" s="59">
        <v>0</v>
      </c>
      <c r="I286" s="59">
        <v>0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 t="s">
        <v>959</v>
      </c>
      <c r="Q286" s="59" t="s">
        <v>959</v>
      </c>
      <c r="R286" s="59" t="s">
        <v>959</v>
      </c>
      <c r="S286" s="59" t="s">
        <v>959</v>
      </c>
      <c r="T286" s="59">
        <v>1</v>
      </c>
      <c r="U286" s="59" t="s">
        <v>959</v>
      </c>
      <c r="V286" s="59" t="s">
        <v>959</v>
      </c>
      <c r="W286" s="59" t="s">
        <v>959</v>
      </c>
      <c r="X286" s="59" t="s">
        <v>959</v>
      </c>
      <c r="Y286" s="59" t="s">
        <v>959</v>
      </c>
      <c r="Z286" s="59" t="s">
        <v>959</v>
      </c>
      <c r="AA286" s="59">
        <v>0</v>
      </c>
      <c r="AB286" s="59">
        <v>0</v>
      </c>
      <c r="AC286" s="59">
        <v>6</v>
      </c>
      <c r="AD286" s="59">
        <v>0</v>
      </c>
      <c r="AE286" s="59">
        <v>3</v>
      </c>
      <c r="AF286" s="59">
        <v>0</v>
      </c>
      <c r="AG286" s="59">
        <v>3</v>
      </c>
      <c r="AH286" s="59">
        <v>1</v>
      </c>
      <c r="AI286" s="59">
        <v>0</v>
      </c>
      <c r="AJ286" s="59">
        <v>0</v>
      </c>
      <c r="AK286" s="59">
        <v>0</v>
      </c>
      <c r="AL286" s="59">
        <v>6</v>
      </c>
      <c r="AM286" s="59">
        <v>6</v>
      </c>
      <c r="AN286" s="59">
        <v>0</v>
      </c>
      <c r="AO286" s="59">
        <v>2</v>
      </c>
      <c r="AP286" s="205">
        <v>4</v>
      </c>
    </row>
    <row r="287" spans="1:42">
      <c r="A287" s="61">
        <v>7</v>
      </c>
      <c r="B287" s="66" t="s">
        <v>1463</v>
      </c>
      <c r="C287" s="250"/>
      <c r="D287" s="192" t="s">
        <v>1469</v>
      </c>
      <c r="E287" s="28">
        <f t="shared" si="6"/>
        <v>30</v>
      </c>
      <c r="F287" s="58" t="str">
        <f>IF(B287="中/北",IFERROR(SUMIFS(東北!$E$4:$E$1007,東北!$B$4:$B$1007,B287,東北!$D$4:$D$1007,D287)+SUMIFS(関東・東京!$E$4:$E$1019,関東・東京!$B$4:$B$1019,B287,関東・東京!$D$4:$D$1019,D287)+SUMIFS(九･沖!$E$4:$E$1004,九･沖!$B$4:$B$1004,B287,九･沖!$D$4:$D$1004,D287),""),"")</f>
        <v/>
      </c>
      <c r="G287" s="58">
        <v>1</v>
      </c>
      <c r="H287" s="58">
        <v>0</v>
      </c>
      <c r="I287" s="58">
        <v>0</v>
      </c>
      <c r="J287" s="58">
        <v>1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 t="s">
        <v>959</v>
      </c>
      <c r="Q287" s="58" t="s">
        <v>959</v>
      </c>
      <c r="R287" s="58" t="s">
        <v>959</v>
      </c>
      <c r="S287" s="58">
        <v>2</v>
      </c>
      <c r="T287" s="58" t="s">
        <v>959</v>
      </c>
      <c r="U287" s="58" t="s">
        <v>959</v>
      </c>
      <c r="V287" s="58" t="s">
        <v>959</v>
      </c>
      <c r="W287" s="58" t="s">
        <v>959</v>
      </c>
      <c r="X287" s="58" t="s">
        <v>959</v>
      </c>
      <c r="Y287" s="58" t="s">
        <v>959</v>
      </c>
      <c r="Z287" s="58" t="s">
        <v>959</v>
      </c>
      <c r="AA287" s="58">
        <v>0</v>
      </c>
      <c r="AB287" s="58">
        <v>0</v>
      </c>
      <c r="AC287" s="58">
        <v>0</v>
      </c>
      <c r="AD287" s="58">
        <v>0</v>
      </c>
      <c r="AE287" s="58">
        <v>0</v>
      </c>
      <c r="AF287" s="58">
        <v>3</v>
      </c>
      <c r="AG287" s="58">
        <v>0</v>
      </c>
      <c r="AH287" s="58">
        <v>3</v>
      </c>
      <c r="AI287" s="58">
        <v>2</v>
      </c>
      <c r="AJ287" s="58">
        <v>0</v>
      </c>
      <c r="AK287" s="58">
        <v>0</v>
      </c>
      <c r="AL287" s="58">
        <v>0</v>
      </c>
      <c r="AM287" s="58">
        <v>4</v>
      </c>
      <c r="AN287" s="58">
        <v>2</v>
      </c>
      <c r="AO287" s="58">
        <v>8</v>
      </c>
      <c r="AP287" s="204">
        <v>4</v>
      </c>
    </row>
    <row r="288" spans="1:42">
      <c r="A288" s="61">
        <v>8</v>
      </c>
      <c r="B288" s="203" t="s">
        <v>8</v>
      </c>
      <c r="C288" s="249"/>
      <c r="D288" s="191" t="s">
        <v>1470</v>
      </c>
      <c r="E288" s="9">
        <f t="shared" si="6"/>
        <v>29</v>
      </c>
      <c r="F288" s="60" t="str">
        <f>IF(B288="中/北",IFERROR(SUMIFS(東北!$E$4:$E$1007,東北!$B$4:$B$1007,B288,東北!$D$4:$D$1007,D288)+SUMIFS(関東・東京!$E$4:$E$1019,関東・東京!$B$4:$B$1019,B288,関東・東京!$D$4:$D$1019,D288)+SUMIFS(九･沖!$E$4:$E$1004,九･沖!$B$4:$B$1004,B288,九･沖!$D$4:$D$1004,D288),""),"")</f>
        <v/>
      </c>
      <c r="G288" s="59">
        <v>0</v>
      </c>
      <c r="H288" s="59">
        <v>0</v>
      </c>
      <c r="I288" s="59">
        <v>1</v>
      </c>
      <c r="J288" s="59">
        <v>0</v>
      </c>
      <c r="K288" s="59">
        <v>0</v>
      </c>
      <c r="L288" s="59">
        <v>1</v>
      </c>
      <c r="M288" s="59">
        <v>1</v>
      </c>
      <c r="N288" s="59">
        <v>1</v>
      </c>
      <c r="O288" s="59">
        <v>1</v>
      </c>
      <c r="P288" s="59">
        <v>1</v>
      </c>
      <c r="Q288" s="59">
        <v>1</v>
      </c>
      <c r="R288" s="59" t="s">
        <v>959</v>
      </c>
      <c r="S288" s="59" t="s">
        <v>959</v>
      </c>
      <c r="T288" s="59">
        <v>1</v>
      </c>
      <c r="U288" s="59" t="s">
        <v>959</v>
      </c>
      <c r="V288" s="59">
        <v>1</v>
      </c>
      <c r="W288" s="59">
        <v>1</v>
      </c>
      <c r="X288" s="59">
        <v>1</v>
      </c>
      <c r="Y288" s="59" t="s">
        <v>959</v>
      </c>
      <c r="Z288" s="59">
        <v>1</v>
      </c>
      <c r="AA288" s="59">
        <v>1</v>
      </c>
      <c r="AB288" s="59">
        <v>0</v>
      </c>
      <c r="AC288" s="59">
        <v>1</v>
      </c>
      <c r="AD288" s="59">
        <v>1</v>
      </c>
      <c r="AE288" s="59">
        <v>1</v>
      </c>
      <c r="AF288" s="59">
        <v>0</v>
      </c>
      <c r="AG288" s="59">
        <v>1</v>
      </c>
      <c r="AH288" s="59">
        <v>1</v>
      </c>
      <c r="AI288" s="59">
        <v>2</v>
      </c>
      <c r="AJ288" s="59">
        <v>0</v>
      </c>
      <c r="AK288" s="59">
        <v>1</v>
      </c>
      <c r="AL288" s="59">
        <v>2</v>
      </c>
      <c r="AM288" s="59">
        <v>0</v>
      </c>
      <c r="AN288" s="59">
        <v>2</v>
      </c>
      <c r="AO288" s="59">
        <v>2</v>
      </c>
      <c r="AP288" s="205">
        <v>2</v>
      </c>
    </row>
    <row r="289" spans="1:42">
      <c r="A289" s="61">
        <v>9</v>
      </c>
      <c r="B289" s="66" t="s">
        <v>1463</v>
      </c>
      <c r="C289" s="250"/>
      <c r="D289" s="192" t="s">
        <v>1471</v>
      </c>
      <c r="E289" s="28">
        <f t="shared" si="6"/>
        <v>28</v>
      </c>
      <c r="F289" s="58" t="str">
        <f>IF(B289="中/北",IFERROR(SUMIFS(東北!$E$4:$E$1007,東北!$B$4:$B$1007,B289,東北!$D$4:$D$1007,D289)+SUMIFS(関東・東京!$E$4:$E$1019,関東・東京!$B$4:$B$1019,B289,関東・東京!$D$4:$D$1019,D289)+SUMIFS(九･沖!$E$4:$E$1004,九･沖!$B$4:$B$1004,B289,九･沖!$D$4:$D$1004,D289),""),"")</f>
        <v/>
      </c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>
        <v>2</v>
      </c>
      <c r="AM289" s="58">
        <v>8</v>
      </c>
      <c r="AN289" s="58">
        <v>4</v>
      </c>
      <c r="AO289" s="58">
        <v>0</v>
      </c>
      <c r="AP289" s="204">
        <v>14</v>
      </c>
    </row>
    <row r="290" spans="1:42">
      <c r="A290" s="61">
        <v>10</v>
      </c>
      <c r="B290" s="203" t="s">
        <v>1463</v>
      </c>
      <c r="C290" s="249"/>
      <c r="D290" s="191" t="s">
        <v>1472</v>
      </c>
      <c r="E290" s="9">
        <f t="shared" si="6"/>
        <v>26</v>
      </c>
      <c r="F290" s="60" t="str">
        <f>IF(B290="中/北",IFERROR(SUMIFS(東北!$E$4:$E$1007,東北!$B$4:$B$1007,B290,東北!$D$4:$D$1007,D290)+SUMIFS(関東・東京!$E$4:$E$1019,関東・東京!$B$4:$B$1019,B290,関東・東京!$D$4:$D$1019,D290)+SUMIFS(九･沖!$E$4:$E$1004,九･沖!$B$4:$B$1004,B290,九･沖!$D$4:$D$1004,D290),""),"")</f>
        <v/>
      </c>
      <c r="G290" s="59">
        <v>1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59">
        <v>0</v>
      </c>
      <c r="N290" s="59">
        <v>0</v>
      </c>
      <c r="O290" s="59">
        <v>0</v>
      </c>
      <c r="P290" s="59" t="s">
        <v>959</v>
      </c>
      <c r="Q290" s="59" t="s">
        <v>959</v>
      </c>
      <c r="R290" s="59" t="s">
        <v>959</v>
      </c>
      <c r="S290" s="59">
        <v>1</v>
      </c>
      <c r="T290" s="59" t="s">
        <v>959</v>
      </c>
      <c r="U290" s="59" t="s">
        <v>959</v>
      </c>
      <c r="V290" s="59" t="s">
        <v>959</v>
      </c>
      <c r="W290" s="59" t="s">
        <v>959</v>
      </c>
      <c r="X290" s="59" t="s">
        <v>959</v>
      </c>
      <c r="Y290" s="59" t="s">
        <v>959</v>
      </c>
      <c r="Z290" s="59" t="s">
        <v>959</v>
      </c>
      <c r="AA290" s="59">
        <v>0</v>
      </c>
      <c r="AB290" s="59">
        <v>0</v>
      </c>
      <c r="AC290" s="59">
        <v>0</v>
      </c>
      <c r="AD290" s="59">
        <v>0</v>
      </c>
      <c r="AE290" s="59">
        <v>0</v>
      </c>
      <c r="AF290" s="59">
        <v>0</v>
      </c>
      <c r="AG290" s="59">
        <v>0</v>
      </c>
      <c r="AH290" s="59">
        <v>0</v>
      </c>
      <c r="AI290" s="59">
        <v>0</v>
      </c>
      <c r="AJ290" s="59">
        <v>0</v>
      </c>
      <c r="AK290" s="59">
        <v>0</v>
      </c>
      <c r="AL290" s="59">
        <v>6</v>
      </c>
      <c r="AM290" s="59">
        <v>4</v>
      </c>
      <c r="AN290" s="59">
        <v>2</v>
      </c>
      <c r="AO290" s="59">
        <v>8</v>
      </c>
      <c r="AP290" s="205">
        <v>4</v>
      </c>
    </row>
    <row r="291" spans="1:42">
      <c r="A291" s="61">
        <v>11</v>
      </c>
      <c r="B291" s="66" t="s">
        <v>1463</v>
      </c>
      <c r="C291" s="250"/>
      <c r="D291" s="192" t="s">
        <v>1473</v>
      </c>
      <c r="E291" s="28">
        <f t="shared" si="6"/>
        <v>26</v>
      </c>
      <c r="F291" s="58" t="str">
        <f>IF(B291="中/北",IFERROR(SUMIFS(東北!$E$4:$E$1007,東北!$B$4:$B$1007,B291,東北!$D$4:$D$1007,D291)+SUMIFS(関東・東京!$E$4:$E$1019,関東・東京!$B$4:$B$1019,B291,関東・東京!$D$4:$D$1019,D291)+SUMIFS(九･沖!$E$4:$E$1004,九･沖!$B$4:$B$1004,B291,九･沖!$D$4:$D$1004,D291),""),"")</f>
        <v/>
      </c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>
        <v>2</v>
      </c>
      <c r="AM291" s="58">
        <v>8</v>
      </c>
      <c r="AN291" s="58">
        <v>2</v>
      </c>
      <c r="AO291" s="58">
        <v>0</v>
      </c>
      <c r="AP291" s="204">
        <v>14</v>
      </c>
    </row>
    <row r="292" spans="1:42">
      <c r="A292" s="61">
        <v>12</v>
      </c>
      <c r="B292" s="203" t="s">
        <v>1463</v>
      </c>
      <c r="C292" s="249"/>
      <c r="D292" s="191" t="s">
        <v>1474</v>
      </c>
      <c r="E292" s="9">
        <f t="shared" si="6"/>
        <v>25</v>
      </c>
      <c r="F292" s="60" t="str">
        <f>IF(B292="中/北",IFERROR(SUMIFS(東北!$E$4:$E$1007,東北!$B$4:$B$1007,B292,東北!$D$4:$D$1007,D292)+SUMIFS(関東・東京!$E$4:$E$1019,関東・東京!$B$4:$B$1019,B292,関東・東京!$D$4:$D$1019,D292)+SUMIFS(九･沖!$E$4:$E$1004,九･沖!$B$4:$B$1004,B292,九･沖!$D$4:$D$1004,D292),""),"")</f>
        <v/>
      </c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>
        <v>0</v>
      </c>
      <c r="AB292" s="59">
        <v>0</v>
      </c>
      <c r="AC292" s="59">
        <v>0</v>
      </c>
      <c r="AD292" s="59">
        <v>0</v>
      </c>
      <c r="AE292" s="59">
        <v>1</v>
      </c>
      <c r="AF292" s="59">
        <v>0</v>
      </c>
      <c r="AG292" s="59">
        <v>2</v>
      </c>
      <c r="AH292" s="59">
        <v>2</v>
      </c>
      <c r="AI292" s="59">
        <v>2</v>
      </c>
      <c r="AJ292" s="59">
        <v>0</v>
      </c>
      <c r="AK292" s="59">
        <v>0</v>
      </c>
      <c r="AL292" s="59">
        <v>2</v>
      </c>
      <c r="AM292" s="59">
        <v>6</v>
      </c>
      <c r="AN292" s="59">
        <v>2</v>
      </c>
      <c r="AO292" s="59">
        <v>4</v>
      </c>
      <c r="AP292" s="205">
        <v>4</v>
      </c>
    </row>
    <row r="293" spans="1:42">
      <c r="A293" s="61">
        <v>13</v>
      </c>
      <c r="B293" s="66" t="s">
        <v>1463</v>
      </c>
      <c r="C293" s="250"/>
      <c r="D293" s="192" t="s">
        <v>1475</v>
      </c>
      <c r="E293" s="28">
        <f t="shared" si="6"/>
        <v>24</v>
      </c>
      <c r="F293" s="58" t="str">
        <f>IF(B293="中/北",IFERROR(SUMIFS(東北!$E$4:$E$1007,東北!$B$4:$B$1007,B293,東北!$D$4:$D$1007,D293)+SUMIFS(関東・東京!$E$4:$E$1019,関東・東京!$B$4:$B$1019,B293,関東・東京!$D$4:$D$1019,D293)+SUMIFS(九･沖!$E$4:$E$1004,九･沖!$B$4:$B$1004,B293,九･沖!$D$4:$D$1004,D293),""),"")</f>
        <v/>
      </c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>
        <v>0</v>
      </c>
      <c r="AM293" s="58">
        <v>8</v>
      </c>
      <c r="AN293" s="58">
        <v>2</v>
      </c>
      <c r="AO293" s="58">
        <v>14</v>
      </c>
      <c r="AP293" s="204">
        <v>0</v>
      </c>
    </row>
    <row r="294" spans="1:42">
      <c r="A294" s="61">
        <v>14</v>
      </c>
      <c r="B294" s="203" t="s">
        <v>1463</v>
      </c>
      <c r="C294" s="249"/>
      <c r="D294" s="191" t="s">
        <v>1476</v>
      </c>
      <c r="E294" s="9">
        <f t="shared" si="6"/>
        <v>24</v>
      </c>
      <c r="F294" s="60" t="str">
        <f>IF(B294="中/北",IFERROR(SUMIFS(東北!$E$4:$E$1007,東北!$B$4:$B$1007,B294,東北!$D$4:$D$1007,D294)+SUMIFS(関東・東京!$E$4:$E$1019,関東・東京!$B$4:$B$1019,B294,関東・東京!$D$4:$D$1019,D294)+SUMIFS(九･沖!$E$4:$E$1004,九･沖!$B$4:$B$1004,B294,九･沖!$D$4:$D$1004,D294),""),"")</f>
        <v/>
      </c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>
        <v>2</v>
      </c>
      <c r="AM294" s="59">
        <v>8</v>
      </c>
      <c r="AN294" s="59">
        <v>0</v>
      </c>
      <c r="AO294" s="59">
        <v>14</v>
      </c>
      <c r="AP294" s="205">
        <v>0</v>
      </c>
    </row>
    <row r="295" spans="1:42">
      <c r="A295" s="61">
        <v>15</v>
      </c>
      <c r="B295" s="66" t="s">
        <v>8</v>
      </c>
      <c r="C295" s="250"/>
      <c r="D295" s="192" t="s">
        <v>1477</v>
      </c>
      <c r="E295" s="28">
        <f t="shared" si="6"/>
        <v>23</v>
      </c>
      <c r="F295" s="58" t="str">
        <f>IF(B295="中/北",IFERROR(SUMIFS(東北!$E$4:$E$1007,東北!$B$4:$B$1007,B295,東北!$D$4:$D$1007,D295)+SUMIFS(関東・東京!$E$4:$E$1019,関東・東京!$B$4:$B$1019,B295,関東・東京!$D$4:$D$1019,D295)+SUMIFS(九･沖!$E$4:$E$1004,九･沖!$B$4:$B$1004,B295,九･沖!$D$4:$D$1004,D295),""),"")</f>
        <v/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58">
        <v>0</v>
      </c>
      <c r="N295" s="58">
        <v>3</v>
      </c>
      <c r="O295" s="58">
        <v>1</v>
      </c>
      <c r="P295" s="58">
        <v>0</v>
      </c>
      <c r="Q295" s="58">
        <v>0</v>
      </c>
      <c r="R295" s="58">
        <v>0</v>
      </c>
      <c r="S295" s="58">
        <v>0</v>
      </c>
      <c r="T295" s="58">
        <v>0</v>
      </c>
      <c r="U295" s="58">
        <v>0</v>
      </c>
      <c r="V295" s="58">
        <v>0</v>
      </c>
      <c r="W295" s="58">
        <v>0</v>
      </c>
      <c r="X295" s="58">
        <v>0</v>
      </c>
      <c r="Y295" s="58">
        <v>0</v>
      </c>
      <c r="Z295" s="58">
        <v>0</v>
      </c>
      <c r="AA295" s="58">
        <v>0</v>
      </c>
      <c r="AB295" s="58">
        <v>0</v>
      </c>
      <c r="AC295" s="58">
        <v>3</v>
      </c>
      <c r="AD295" s="58">
        <v>1</v>
      </c>
      <c r="AE295" s="58">
        <v>4</v>
      </c>
      <c r="AF295" s="58">
        <v>1</v>
      </c>
      <c r="AG295" s="58">
        <v>2</v>
      </c>
      <c r="AH295" s="58">
        <v>1</v>
      </c>
      <c r="AI295" s="58">
        <v>0</v>
      </c>
      <c r="AJ295" s="58">
        <v>0</v>
      </c>
      <c r="AK295" s="58">
        <v>1</v>
      </c>
      <c r="AL295" s="58">
        <v>2</v>
      </c>
      <c r="AM295" s="58">
        <v>0</v>
      </c>
      <c r="AN295" s="58">
        <v>0</v>
      </c>
      <c r="AO295" s="58">
        <v>2</v>
      </c>
      <c r="AP295" s="204">
        <v>2</v>
      </c>
    </row>
    <row r="296" spans="1:42">
      <c r="A296" s="61">
        <v>16</v>
      </c>
      <c r="B296" s="203" t="s">
        <v>1463</v>
      </c>
      <c r="C296" s="249"/>
      <c r="D296" s="191" t="s">
        <v>1478</v>
      </c>
      <c r="E296" s="9">
        <f t="shared" si="6"/>
        <v>23</v>
      </c>
      <c r="F296" s="60" t="str">
        <f>IF(B296="中/北",IFERROR(SUMIFS(東北!$E$4:$E$1007,東北!$B$4:$B$1007,B296,東北!$D$4:$D$1007,D296)+SUMIFS(関東・東京!$E$4:$E$1019,関東・東京!$B$4:$B$1019,B296,関東・東京!$D$4:$D$1019,D296)+SUMIFS(九･沖!$E$4:$E$1004,九･沖!$B$4:$B$1004,B296,九･沖!$D$4:$D$1004,D296),""),"")</f>
        <v/>
      </c>
      <c r="G296" s="59"/>
      <c r="H296" s="59"/>
      <c r="I296" s="59"/>
      <c r="J296" s="59"/>
      <c r="K296" s="59"/>
      <c r="L296" s="59"/>
      <c r="M296" s="59"/>
      <c r="N296" s="59"/>
      <c r="O296" s="59"/>
      <c r="P296" s="59">
        <v>1</v>
      </c>
      <c r="Q296" s="59" t="s">
        <v>959</v>
      </c>
      <c r="R296" s="59" t="s">
        <v>959</v>
      </c>
      <c r="S296" s="59" t="s">
        <v>959</v>
      </c>
      <c r="T296" s="59" t="s">
        <v>959</v>
      </c>
      <c r="U296" s="59" t="s">
        <v>959</v>
      </c>
      <c r="V296" s="59" t="s">
        <v>959</v>
      </c>
      <c r="W296" s="59" t="s">
        <v>959</v>
      </c>
      <c r="X296" s="59" t="s">
        <v>959</v>
      </c>
      <c r="Y296" s="59" t="s">
        <v>959</v>
      </c>
      <c r="Z296" s="59" t="s">
        <v>959</v>
      </c>
      <c r="AA296" s="59">
        <v>0</v>
      </c>
      <c r="AB296" s="59">
        <v>0</v>
      </c>
      <c r="AC296" s="59">
        <v>0</v>
      </c>
      <c r="AD296" s="59">
        <v>0</v>
      </c>
      <c r="AE296" s="59">
        <v>1</v>
      </c>
      <c r="AF296" s="59">
        <v>1</v>
      </c>
      <c r="AG296" s="59">
        <v>2</v>
      </c>
      <c r="AH296" s="59">
        <v>2</v>
      </c>
      <c r="AI296" s="59">
        <v>0</v>
      </c>
      <c r="AJ296" s="59">
        <v>0</v>
      </c>
      <c r="AK296" s="59">
        <v>0</v>
      </c>
      <c r="AL296" s="59">
        <v>0</v>
      </c>
      <c r="AM296" s="59">
        <v>6</v>
      </c>
      <c r="AN296" s="59">
        <v>2</v>
      </c>
      <c r="AO296" s="59">
        <v>4</v>
      </c>
      <c r="AP296" s="205">
        <v>4</v>
      </c>
    </row>
    <row r="297" spans="1:42">
      <c r="A297" s="61">
        <v>17</v>
      </c>
      <c r="B297" s="66" t="s">
        <v>1463</v>
      </c>
      <c r="C297" s="250"/>
      <c r="D297" s="192" t="s">
        <v>1479</v>
      </c>
      <c r="E297" s="28">
        <f t="shared" si="6"/>
        <v>22</v>
      </c>
      <c r="F297" s="58" t="str">
        <f>IF(B297="中/北",IFERROR(SUMIFS(東北!$E$4:$E$1007,東北!$B$4:$B$1007,B297,東北!$D$4:$D$1007,D297)+SUMIFS(関東・東京!$E$4:$E$1019,関東・東京!$B$4:$B$1019,B297,関東・東京!$D$4:$D$1019,D297)+SUMIFS(九･沖!$E$4:$E$1004,九･沖!$B$4:$B$1004,B297,九･沖!$D$4:$D$1004,D297),""),"")</f>
        <v/>
      </c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>
        <v>2</v>
      </c>
      <c r="AB297" s="58">
        <v>0</v>
      </c>
      <c r="AC297" s="58">
        <v>0</v>
      </c>
      <c r="AD297" s="58">
        <v>0</v>
      </c>
      <c r="AE297" s="58">
        <v>0</v>
      </c>
      <c r="AF297" s="58">
        <v>0</v>
      </c>
      <c r="AG297" s="58">
        <v>0</v>
      </c>
      <c r="AH297" s="58">
        <v>0</v>
      </c>
      <c r="AI297" s="58">
        <v>0</v>
      </c>
      <c r="AJ297" s="58">
        <v>0</v>
      </c>
      <c r="AK297" s="58">
        <v>0</v>
      </c>
      <c r="AL297" s="58">
        <v>0</v>
      </c>
      <c r="AM297" s="58">
        <v>6</v>
      </c>
      <c r="AN297" s="58">
        <v>2</v>
      </c>
      <c r="AO297" s="58">
        <v>8</v>
      </c>
      <c r="AP297" s="204">
        <v>4</v>
      </c>
    </row>
    <row r="298" spans="1:42">
      <c r="A298" s="61">
        <v>18</v>
      </c>
      <c r="B298" s="203" t="s">
        <v>1463</v>
      </c>
      <c r="C298" s="249"/>
      <c r="D298" s="191" t="s">
        <v>1480</v>
      </c>
      <c r="E298" s="9">
        <f t="shared" si="6"/>
        <v>21</v>
      </c>
      <c r="F298" s="60" t="str">
        <f>IF(B298="中/北",IFERROR(SUMIFS(東北!$E$4:$E$1007,東北!$B$4:$B$1007,B298,東北!$D$4:$D$1007,D298)+SUMIFS(関東・東京!$E$4:$E$1019,関東・東京!$B$4:$B$1019,B298,関東・東京!$D$4:$D$1019,D298)+SUMIFS(九･沖!$E$4:$E$1004,九･沖!$B$4:$B$1004,B298,九･沖!$D$4:$D$1004,D298),""),"")</f>
        <v/>
      </c>
      <c r="G298" s="59">
        <v>1</v>
      </c>
      <c r="H298" s="59">
        <v>0</v>
      </c>
      <c r="I298" s="59">
        <v>0</v>
      </c>
      <c r="J298" s="59">
        <v>0</v>
      </c>
      <c r="K298" s="59">
        <v>3</v>
      </c>
      <c r="L298" s="59">
        <v>0</v>
      </c>
      <c r="M298" s="59">
        <v>0</v>
      </c>
      <c r="N298" s="59">
        <v>0</v>
      </c>
      <c r="O298" s="59">
        <v>0</v>
      </c>
      <c r="P298" s="59" t="s">
        <v>959</v>
      </c>
      <c r="Q298" s="59" t="s">
        <v>959</v>
      </c>
      <c r="R298" s="59" t="s">
        <v>959</v>
      </c>
      <c r="S298" s="59">
        <v>1</v>
      </c>
      <c r="T298" s="59" t="s">
        <v>959</v>
      </c>
      <c r="U298" s="59" t="s">
        <v>959</v>
      </c>
      <c r="V298" s="59">
        <v>2</v>
      </c>
      <c r="W298" s="59" t="s">
        <v>959</v>
      </c>
      <c r="X298" s="59" t="s">
        <v>959</v>
      </c>
      <c r="Y298" s="59" t="s">
        <v>959</v>
      </c>
      <c r="Z298" s="59" t="s">
        <v>959</v>
      </c>
      <c r="AA298" s="59">
        <v>0</v>
      </c>
      <c r="AB298" s="59">
        <v>0</v>
      </c>
      <c r="AC298" s="59">
        <v>0</v>
      </c>
      <c r="AD298" s="59">
        <v>0</v>
      </c>
      <c r="AE298" s="59">
        <v>0</v>
      </c>
      <c r="AF298" s="59">
        <v>0</v>
      </c>
      <c r="AG298" s="59">
        <v>0</v>
      </c>
      <c r="AH298" s="59">
        <v>0</v>
      </c>
      <c r="AI298" s="59">
        <v>0</v>
      </c>
      <c r="AJ298" s="59">
        <v>0</v>
      </c>
      <c r="AK298" s="59">
        <v>0</v>
      </c>
      <c r="AL298" s="59">
        <v>6</v>
      </c>
      <c r="AM298" s="59">
        <v>4</v>
      </c>
      <c r="AN298" s="59">
        <v>2</v>
      </c>
      <c r="AO298" s="59">
        <v>2</v>
      </c>
      <c r="AP298" s="205">
        <v>0</v>
      </c>
    </row>
    <row r="299" spans="1:42">
      <c r="A299" s="61">
        <v>19</v>
      </c>
      <c r="B299" s="66" t="s">
        <v>8</v>
      </c>
      <c r="C299" s="250"/>
      <c r="D299" s="192" t="s">
        <v>1481</v>
      </c>
      <c r="E299" s="28">
        <f t="shared" si="6"/>
        <v>21</v>
      </c>
      <c r="F299" s="58" t="str">
        <f>IF(B299="中/北",IFERROR(SUMIFS(東北!$E$4:$E$1007,東北!$B$4:$B$1007,B299,東北!$D$4:$D$1007,D299)+SUMIFS(関東・東京!$E$4:$E$1019,関東・東京!$B$4:$B$1019,B299,関東・東京!$D$4:$D$1019,D299)+SUMIFS(九･沖!$E$4:$E$1004,九･沖!$B$4:$B$1004,B299,九･沖!$D$4:$D$1004,D299),""),"")</f>
        <v/>
      </c>
      <c r="G299" s="58">
        <v>0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58">
        <v>0</v>
      </c>
      <c r="O299" s="58">
        <v>0</v>
      </c>
      <c r="P299" s="58" t="s">
        <v>959</v>
      </c>
      <c r="Q299" s="58" t="s">
        <v>959</v>
      </c>
      <c r="R299" s="58" t="s">
        <v>959</v>
      </c>
      <c r="S299" s="58">
        <v>2</v>
      </c>
      <c r="T299" s="58" t="s">
        <v>959</v>
      </c>
      <c r="U299" s="58" t="s">
        <v>959</v>
      </c>
      <c r="V299" s="58" t="s">
        <v>959</v>
      </c>
      <c r="W299" s="58" t="s">
        <v>959</v>
      </c>
      <c r="X299" s="58" t="s">
        <v>959</v>
      </c>
      <c r="Y299" s="58" t="s">
        <v>959</v>
      </c>
      <c r="Z299" s="58" t="s">
        <v>959</v>
      </c>
      <c r="AA299" s="58">
        <v>0</v>
      </c>
      <c r="AB299" s="58">
        <v>0</v>
      </c>
      <c r="AC299" s="58">
        <v>0</v>
      </c>
      <c r="AD299" s="58">
        <v>0</v>
      </c>
      <c r="AE299" s="58">
        <v>0</v>
      </c>
      <c r="AF299" s="58">
        <v>0</v>
      </c>
      <c r="AG299" s="58">
        <v>0</v>
      </c>
      <c r="AH299" s="58">
        <v>3</v>
      </c>
      <c r="AI299" s="58">
        <v>0</v>
      </c>
      <c r="AJ299" s="58">
        <v>0</v>
      </c>
      <c r="AK299" s="58">
        <v>0</v>
      </c>
      <c r="AL299" s="58">
        <v>0</v>
      </c>
      <c r="AM299" s="58">
        <v>6</v>
      </c>
      <c r="AN299" s="58">
        <v>2</v>
      </c>
      <c r="AO299" s="58">
        <v>4</v>
      </c>
      <c r="AP299" s="204">
        <v>4</v>
      </c>
    </row>
    <row r="300" spans="1:42">
      <c r="A300" s="61">
        <v>20</v>
      </c>
      <c r="B300" s="203" t="s">
        <v>1463</v>
      </c>
      <c r="C300" s="249"/>
      <c r="D300" s="191" t="s">
        <v>1482</v>
      </c>
      <c r="E300" s="9">
        <f t="shared" si="6"/>
        <v>21</v>
      </c>
      <c r="F300" s="60" t="str">
        <f>IF(B300="中/北",IFERROR(SUMIFS(東北!$E$4:$E$1007,東北!$B$4:$B$1007,B300,東北!$D$4:$D$1007,D300)+SUMIFS(関東・東京!$E$4:$E$1019,関東・東京!$B$4:$B$1019,B300,関東・東京!$D$4:$D$1019,D300)+SUMIFS(九･沖!$E$4:$E$1004,九･沖!$B$4:$B$1004,B300,九･沖!$D$4:$D$1004,D300),""),"")</f>
        <v/>
      </c>
      <c r="G300" s="59"/>
      <c r="H300" s="59"/>
      <c r="I300" s="59"/>
      <c r="J300" s="59"/>
      <c r="K300" s="59"/>
      <c r="L300" s="59"/>
      <c r="M300" s="59"/>
      <c r="N300" s="59"/>
      <c r="O300" s="59"/>
      <c r="P300" s="59">
        <v>1</v>
      </c>
      <c r="Q300" s="59" t="s">
        <v>959</v>
      </c>
      <c r="R300" s="59" t="s">
        <v>959</v>
      </c>
      <c r="S300" s="59" t="s">
        <v>959</v>
      </c>
      <c r="T300" s="59" t="s">
        <v>959</v>
      </c>
      <c r="U300" s="59" t="s">
        <v>959</v>
      </c>
      <c r="V300" s="59" t="s">
        <v>959</v>
      </c>
      <c r="W300" s="59" t="s">
        <v>959</v>
      </c>
      <c r="X300" s="59" t="s">
        <v>959</v>
      </c>
      <c r="Y300" s="59" t="s">
        <v>959</v>
      </c>
      <c r="Z300" s="59" t="s">
        <v>959</v>
      </c>
      <c r="AA300" s="59">
        <v>0</v>
      </c>
      <c r="AB300" s="59">
        <v>0</v>
      </c>
      <c r="AC300" s="59">
        <v>0</v>
      </c>
      <c r="AD300" s="59">
        <v>0</v>
      </c>
      <c r="AE300" s="59">
        <v>0</v>
      </c>
      <c r="AF300" s="59">
        <v>1</v>
      </c>
      <c r="AG300" s="59">
        <v>0</v>
      </c>
      <c r="AH300" s="59">
        <v>1</v>
      </c>
      <c r="AI300" s="59">
        <v>0</v>
      </c>
      <c r="AJ300" s="59">
        <v>0</v>
      </c>
      <c r="AK300" s="59">
        <v>0</v>
      </c>
      <c r="AL300" s="59">
        <v>2</v>
      </c>
      <c r="AM300" s="59">
        <v>6</v>
      </c>
      <c r="AN300" s="59">
        <v>2</v>
      </c>
      <c r="AO300" s="59">
        <v>4</v>
      </c>
      <c r="AP300" s="205">
        <v>4</v>
      </c>
    </row>
    <row r="301" spans="1:42">
      <c r="A301" s="61">
        <v>21</v>
      </c>
      <c r="B301" s="66" t="s">
        <v>1463</v>
      </c>
      <c r="C301" s="250"/>
      <c r="D301" s="192" t="s">
        <v>1483</v>
      </c>
      <c r="E301" s="28">
        <f t="shared" si="6"/>
        <v>18</v>
      </c>
      <c r="F301" s="58" t="str">
        <f>IF(B301="中/北",IFERROR(SUMIFS(東北!$E$4:$E$1007,東北!$B$4:$B$1007,B301,東北!$D$4:$D$1007,D301)+SUMIFS(関東・東京!$E$4:$E$1019,関東・東京!$B$4:$B$1019,B301,関東・東京!$D$4:$D$1019,D301)+SUMIFS(九･沖!$E$4:$E$1004,九･沖!$B$4:$B$1004,B301,九･沖!$D$4:$D$1004,D301),""),"")</f>
        <v/>
      </c>
      <c r="G301" s="58">
        <v>1</v>
      </c>
      <c r="H301" s="58">
        <v>0</v>
      </c>
      <c r="I301" s="58">
        <v>0</v>
      </c>
      <c r="J301" s="58">
        <v>0</v>
      </c>
      <c r="K301" s="58">
        <v>3</v>
      </c>
      <c r="L301" s="58">
        <v>0</v>
      </c>
      <c r="M301" s="58">
        <v>0</v>
      </c>
      <c r="N301" s="58">
        <v>0</v>
      </c>
      <c r="O301" s="58">
        <v>0</v>
      </c>
      <c r="P301" s="58" t="s">
        <v>959</v>
      </c>
      <c r="Q301" s="58" t="s">
        <v>959</v>
      </c>
      <c r="R301" s="58" t="s">
        <v>959</v>
      </c>
      <c r="S301" s="58" t="s">
        <v>959</v>
      </c>
      <c r="T301" s="58" t="s">
        <v>959</v>
      </c>
      <c r="U301" s="58" t="s">
        <v>959</v>
      </c>
      <c r="V301" s="58">
        <v>2</v>
      </c>
      <c r="W301" s="58" t="s">
        <v>959</v>
      </c>
      <c r="X301" s="58" t="s">
        <v>959</v>
      </c>
      <c r="Y301" s="58" t="s">
        <v>959</v>
      </c>
      <c r="Z301" s="58" t="s">
        <v>959</v>
      </c>
      <c r="AA301" s="58">
        <v>0</v>
      </c>
      <c r="AB301" s="58">
        <v>0</v>
      </c>
      <c r="AC301" s="58">
        <v>0</v>
      </c>
      <c r="AD301" s="58">
        <v>0</v>
      </c>
      <c r="AE301" s="58">
        <v>0</v>
      </c>
      <c r="AF301" s="58">
        <v>0</v>
      </c>
      <c r="AG301" s="58">
        <v>0</v>
      </c>
      <c r="AH301" s="58">
        <v>0</v>
      </c>
      <c r="AI301" s="58">
        <v>0</v>
      </c>
      <c r="AJ301" s="58">
        <v>0</v>
      </c>
      <c r="AK301" s="58">
        <v>0</v>
      </c>
      <c r="AL301" s="58">
        <v>6</v>
      </c>
      <c r="AM301" s="58">
        <v>4</v>
      </c>
      <c r="AN301" s="58">
        <v>2</v>
      </c>
      <c r="AO301" s="58">
        <v>0</v>
      </c>
      <c r="AP301" s="204">
        <v>0</v>
      </c>
    </row>
    <row r="302" spans="1:42">
      <c r="A302" s="61">
        <v>22</v>
      </c>
      <c r="B302" s="203" t="s">
        <v>1463</v>
      </c>
      <c r="C302" s="249"/>
      <c r="D302" s="191" t="s">
        <v>1484</v>
      </c>
      <c r="E302" s="9">
        <f t="shared" si="6"/>
        <v>18</v>
      </c>
      <c r="F302" s="60" t="str">
        <f>IF(B302="中/北",IFERROR(SUMIFS(東北!$E$4:$E$1007,東北!$B$4:$B$1007,B302,東北!$D$4:$D$1007,D302)+SUMIFS(関東・東京!$E$4:$E$1019,関東・東京!$B$4:$B$1019,B302,関東・東京!$D$4:$D$1019,D302)+SUMIFS(九･沖!$E$4:$E$1004,九･沖!$B$4:$B$1004,B302,九･沖!$D$4:$D$1004,D302),""),"")</f>
        <v/>
      </c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>
        <v>2</v>
      </c>
      <c r="AM302" s="59">
        <v>6</v>
      </c>
      <c r="AN302" s="59">
        <v>2</v>
      </c>
      <c r="AO302" s="59">
        <v>4</v>
      </c>
      <c r="AP302" s="205">
        <v>4</v>
      </c>
    </row>
    <row r="303" spans="1:42">
      <c r="A303" s="61">
        <v>23</v>
      </c>
      <c r="B303" s="66" t="s">
        <v>1463</v>
      </c>
      <c r="C303" s="250"/>
      <c r="D303" s="192" t="s">
        <v>1485</v>
      </c>
      <c r="E303" s="28">
        <f t="shared" si="6"/>
        <v>17</v>
      </c>
      <c r="F303" s="58" t="str">
        <f>IF(B303="中/北",IFERROR(SUMIFS(東北!$E$4:$E$1007,東北!$B$4:$B$1007,B303,東北!$D$4:$D$1007,D303)+SUMIFS(関東・東京!$E$4:$E$1019,関東・東京!$B$4:$B$1019,B303,関東・東京!$D$4:$D$1019,D303)+SUMIFS(九･沖!$E$4:$E$1004,九･沖!$B$4:$B$1004,B303,九･沖!$D$4:$D$1004,D303),""),"")</f>
        <v/>
      </c>
      <c r="G303" s="58">
        <v>1</v>
      </c>
      <c r="H303" s="58">
        <v>0</v>
      </c>
      <c r="I303" s="58">
        <v>0</v>
      </c>
      <c r="J303" s="58">
        <v>0</v>
      </c>
      <c r="K303" s="58">
        <v>3</v>
      </c>
      <c r="L303" s="58">
        <v>0</v>
      </c>
      <c r="M303" s="58">
        <v>0</v>
      </c>
      <c r="N303" s="58">
        <v>0</v>
      </c>
      <c r="O303" s="58">
        <v>0</v>
      </c>
      <c r="P303" s="58" t="s">
        <v>959</v>
      </c>
      <c r="Q303" s="58" t="s">
        <v>959</v>
      </c>
      <c r="R303" s="58" t="s">
        <v>959</v>
      </c>
      <c r="S303" s="58">
        <v>1</v>
      </c>
      <c r="T303" s="58" t="s">
        <v>959</v>
      </c>
      <c r="U303" s="58" t="s">
        <v>959</v>
      </c>
      <c r="V303" s="58" t="s">
        <v>959</v>
      </c>
      <c r="W303" s="58" t="s">
        <v>959</v>
      </c>
      <c r="X303" s="58" t="s">
        <v>959</v>
      </c>
      <c r="Y303" s="58" t="s">
        <v>959</v>
      </c>
      <c r="Z303" s="58" t="s">
        <v>959</v>
      </c>
      <c r="AA303" s="58">
        <v>0</v>
      </c>
      <c r="AB303" s="58">
        <v>0</v>
      </c>
      <c r="AC303" s="58">
        <v>0</v>
      </c>
      <c r="AD303" s="58">
        <v>0</v>
      </c>
      <c r="AE303" s="58">
        <v>0</v>
      </c>
      <c r="AF303" s="58">
        <v>0</v>
      </c>
      <c r="AG303" s="58">
        <v>0</v>
      </c>
      <c r="AH303" s="58">
        <v>0</v>
      </c>
      <c r="AI303" s="58">
        <v>0</v>
      </c>
      <c r="AJ303" s="58">
        <v>0</v>
      </c>
      <c r="AK303" s="58">
        <v>0</v>
      </c>
      <c r="AL303" s="58">
        <v>6</v>
      </c>
      <c r="AM303" s="58">
        <v>4</v>
      </c>
      <c r="AN303" s="58">
        <v>2</v>
      </c>
      <c r="AO303" s="58">
        <v>0</v>
      </c>
      <c r="AP303" s="204">
        <v>0</v>
      </c>
    </row>
    <row r="304" spans="1:42">
      <c r="A304" s="61">
        <v>24</v>
      </c>
      <c r="B304" s="203" t="s">
        <v>8</v>
      </c>
      <c r="C304" s="249"/>
      <c r="D304" s="191" t="s">
        <v>1486</v>
      </c>
      <c r="E304" s="9">
        <f t="shared" si="6"/>
        <v>17</v>
      </c>
      <c r="F304" s="60" t="str">
        <f>IF(B304="中/北",IFERROR(SUMIFS(東北!$E$4:$E$1007,東北!$B$4:$B$1007,B304,東北!$D$4:$D$1007,D304)+SUMIFS(関東・東京!$E$4:$E$1019,関東・東京!$B$4:$B$1019,B304,関東・東京!$D$4:$D$1019,D304)+SUMIFS(九･沖!$E$4:$E$1004,九･沖!$B$4:$B$1004,B304,九･沖!$D$4:$D$1004,D304),""),"")</f>
        <v/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0</v>
      </c>
      <c r="O304" s="59">
        <v>0</v>
      </c>
      <c r="P304" s="59">
        <v>0</v>
      </c>
      <c r="Q304" s="59">
        <v>0</v>
      </c>
      <c r="R304" s="59">
        <v>0</v>
      </c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0</v>
      </c>
      <c r="Z304" s="59">
        <v>0</v>
      </c>
      <c r="AA304" s="59">
        <v>0</v>
      </c>
      <c r="AB304" s="59">
        <v>0</v>
      </c>
      <c r="AC304" s="59">
        <v>3</v>
      </c>
      <c r="AD304" s="59">
        <v>1</v>
      </c>
      <c r="AE304" s="59">
        <v>4</v>
      </c>
      <c r="AF304" s="59">
        <v>1</v>
      </c>
      <c r="AG304" s="59">
        <v>2</v>
      </c>
      <c r="AH304" s="59">
        <v>1</v>
      </c>
      <c r="AI304" s="59">
        <v>0</v>
      </c>
      <c r="AJ304" s="59">
        <v>0</v>
      </c>
      <c r="AK304" s="59">
        <v>1</v>
      </c>
      <c r="AL304" s="59">
        <v>2</v>
      </c>
      <c r="AM304" s="59">
        <v>0</v>
      </c>
      <c r="AN304" s="59">
        <v>0</v>
      </c>
      <c r="AO304" s="59">
        <v>0</v>
      </c>
      <c r="AP304" s="205">
        <v>2</v>
      </c>
    </row>
    <row r="305" spans="1:42">
      <c r="A305" s="61">
        <v>25</v>
      </c>
      <c r="B305" s="66" t="s">
        <v>1463</v>
      </c>
      <c r="C305" s="250"/>
      <c r="D305" s="192" t="s">
        <v>1487</v>
      </c>
      <c r="E305" s="28">
        <f t="shared" si="6"/>
        <v>16</v>
      </c>
      <c r="F305" s="58" t="str">
        <f>IF(B305="中/北",IFERROR(SUMIFS(東北!$E$4:$E$1007,東北!$B$4:$B$1007,B305,東北!$D$4:$D$1007,D305)+SUMIFS(関東・東京!$E$4:$E$1019,関東・東京!$B$4:$B$1019,B305,関東・東京!$D$4:$D$1019,D305)+SUMIFS(九･沖!$E$4:$E$1004,九･沖!$B$4:$B$1004,B305,九･沖!$D$4:$D$1004,D305),""),"")</f>
        <v/>
      </c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>
        <v>0</v>
      </c>
      <c r="AM305" s="58">
        <v>0</v>
      </c>
      <c r="AN305" s="58">
        <v>8</v>
      </c>
      <c r="AO305" s="58">
        <v>4</v>
      </c>
      <c r="AP305" s="204">
        <v>4</v>
      </c>
    </row>
    <row r="306" spans="1:42">
      <c r="A306" s="61">
        <v>26</v>
      </c>
      <c r="B306" s="203" t="s">
        <v>1463</v>
      </c>
      <c r="C306" s="249"/>
      <c r="D306" s="191" t="s">
        <v>1488</v>
      </c>
      <c r="E306" s="9">
        <f t="shared" si="6"/>
        <v>16</v>
      </c>
      <c r="F306" s="60" t="str">
        <f>IF(B306="中/北",IFERROR(SUMIFS(東北!$E$4:$E$1007,東北!$B$4:$B$1007,B306,東北!$D$4:$D$1007,D306)+SUMIFS(関東・東京!$E$4:$E$1019,関東・東京!$B$4:$B$1019,B306,関東・東京!$D$4:$D$1019,D306)+SUMIFS(九･沖!$E$4:$E$1004,九･沖!$B$4:$B$1004,B306,九･沖!$D$4:$D$1004,D306),""),"")</f>
        <v/>
      </c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>
        <v>0</v>
      </c>
      <c r="AM306" s="59">
        <v>0</v>
      </c>
      <c r="AN306" s="59">
        <v>8</v>
      </c>
      <c r="AO306" s="59">
        <v>4</v>
      </c>
      <c r="AP306" s="205">
        <v>4</v>
      </c>
    </row>
    <row r="307" spans="1:42">
      <c r="A307" s="61">
        <v>27</v>
      </c>
      <c r="B307" s="66" t="s">
        <v>8</v>
      </c>
      <c r="C307" s="250"/>
      <c r="D307" s="192" t="s">
        <v>1489</v>
      </c>
      <c r="E307" s="28">
        <f t="shared" si="6"/>
        <v>14</v>
      </c>
      <c r="F307" s="58" t="str">
        <f>IF(B307="中/北",IFERROR(SUMIFS(東北!$E$4:$E$1007,東北!$B$4:$B$1007,B307,東北!$D$4:$D$1007,D307)+SUMIFS(関東・東京!$E$4:$E$1019,関東・東京!$B$4:$B$1019,B307,関東・東京!$D$4:$D$1019,D307)+SUMIFS(九･沖!$E$4:$E$1004,九･沖!$B$4:$B$1004,B307,九･沖!$D$4:$D$1004,D307),""),"")</f>
        <v/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58">
        <v>0</v>
      </c>
      <c r="N307" s="58">
        <v>0</v>
      </c>
      <c r="O307" s="58">
        <v>0</v>
      </c>
      <c r="P307" s="58" t="s">
        <v>959</v>
      </c>
      <c r="Q307" s="58" t="s">
        <v>959</v>
      </c>
      <c r="R307" s="58" t="s">
        <v>959</v>
      </c>
      <c r="S307" s="58" t="s">
        <v>959</v>
      </c>
      <c r="T307" s="58">
        <v>1</v>
      </c>
      <c r="U307" s="58" t="s">
        <v>959</v>
      </c>
      <c r="V307" s="58" t="s">
        <v>959</v>
      </c>
      <c r="W307" s="58" t="s">
        <v>959</v>
      </c>
      <c r="X307" s="58" t="s">
        <v>959</v>
      </c>
      <c r="Y307" s="58" t="s">
        <v>959</v>
      </c>
      <c r="Z307" s="58">
        <v>1</v>
      </c>
      <c r="AA307" s="58">
        <v>1</v>
      </c>
      <c r="AB307" s="58">
        <v>0</v>
      </c>
      <c r="AC307" s="58">
        <v>1</v>
      </c>
      <c r="AD307" s="58">
        <v>0</v>
      </c>
      <c r="AE307" s="58">
        <v>0</v>
      </c>
      <c r="AF307" s="58">
        <v>3</v>
      </c>
      <c r="AG307" s="58">
        <v>0</v>
      </c>
      <c r="AH307" s="58">
        <v>1</v>
      </c>
      <c r="AI307" s="58">
        <v>0</v>
      </c>
      <c r="AJ307" s="58">
        <v>0</v>
      </c>
      <c r="AK307" s="58">
        <v>0</v>
      </c>
      <c r="AL307" s="58">
        <v>0</v>
      </c>
      <c r="AM307" s="58">
        <v>0</v>
      </c>
      <c r="AN307" s="58">
        <v>0</v>
      </c>
      <c r="AO307" s="58">
        <v>2</v>
      </c>
      <c r="AP307" s="204">
        <v>4</v>
      </c>
    </row>
    <row r="308" spans="1:42">
      <c r="A308" s="61">
        <v>28</v>
      </c>
      <c r="B308" s="203" t="s">
        <v>8</v>
      </c>
      <c r="C308" s="249"/>
      <c r="D308" s="191" t="s">
        <v>1490</v>
      </c>
      <c r="E308" s="9">
        <f t="shared" si="6"/>
        <v>13</v>
      </c>
      <c r="F308" s="60" t="str">
        <f>IF(B308="中/北",IFERROR(SUMIFS(東北!$E$4:$E$1007,東北!$B$4:$B$1007,B308,東北!$D$4:$D$1007,D308)+SUMIFS(関東・東京!$E$4:$E$1019,関東・東京!$B$4:$B$1019,B308,関東・東京!$D$4:$D$1019,D308)+SUMIFS(九･沖!$E$4:$E$1004,九･沖!$B$4:$B$1004,B308,九･沖!$D$4:$D$1004,D308),""),"")</f>
        <v/>
      </c>
      <c r="G308" s="59">
        <v>0</v>
      </c>
      <c r="H308" s="59">
        <v>0</v>
      </c>
      <c r="I308" s="59">
        <v>0</v>
      </c>
      <c r="J308" s="59">
        <v>1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1</v>
      </c>
      <c r="AG308" s="59">
        <v>0</v>
      </c>
      <c r="AH308" s="59">
        <v>0</v>
      </c>
      <c r="AI308" s="59">
        <v>0</v>
      </c>
      <c r="AJ308" s="59">
        <v>0</v>
      </c>
      <c r="AK308" s="59">
        <v>1</v>
      </c>
      <c r="AL308" s="59">
        <v>2</v>
      </c>
      <c r="AM308" s="59">
        <v>6</v>
      </c>
      <c r="AN308" s="59">
        <v>2</v>
      </c>
      <c r="AO308" s="59">
        <v>0</v>
      </c>
      <c r="AP308" s="205">
        <v>0</v>
      </c>
    </row>
    <row r="309" spans="1:42">
      <c r="A309" s="61">
        <v>29</v>
      </c>
      <c r="B309" s="66" t="s">
        <v>1463</v>
      </c>
      <c r="C309" s="250"/>
      <c r="D309" s="192">
        <v>23</v>
      </c>
      <c r="E309" s="28">
        <f t="shared" si="6"/>
        <v>13</v>
      </c>
      <c r="F309" s="58" t="str">
        <f>IF(B309="中/北",IFERROR(SUMIFS(東北!$E$4:$E$1007,東北!$B$4:$B$1007,B309,東北!$D$4:$D$1007,D309)+SUMIFS(関東・東京!$E$4:$E$1019,関東・東京!$B$4:$B$1019,B309,関東・東京!$D$4:$D$1019,D309)+SUMIFS(九･沖!$E$4:$E$1004,九･沖!$B$4:$B$1004,B309,九･沖!$D$4:$D$1004,D309),""),"")</f>
        <v/>
      </c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>
        <v>0</v>
      </c>
      <c r="AB309" s="58">
        <v>0</v>
      </c>
      <c r="AC309" s="58">
        <v>0</v>
      </c>
      <c r="AD309" s="58">
        <v>0</v>
      </c>
      <c r="AE309" s="58">
        <v>2</v>
      </c>
      <c r="AF309" s="58">
        <v>3</v>
      </c>
      <c r="AG309" s="58">
        <v>2</v>
      </c>
      <c r="AH309" s="58">
        <v>0</v>
      </c>
      <c r="AI309" s="58">
        <v>0</v>
      </c>
      <c r="AJ309" s="58">
        <v>0</v>
      </c>
      <c r="AK309" s="58">
        <v>0</v>
      </c>
      <c r="AL309" s="58">
        <v>2</v>
      </c>
      <c r="AM309" s="58">
        <v>0</v>
      </c>
      <c r="AN309" s="58">
        <v>4</v>
      </c>
      <c r="AO309" s="58">
        <v>0</v>
      </c>
      <c r="AP309" s="204">
        <v>0</v>
      </c>
    </row>
    <row r="310" spans="1:42">
      <c r="A310" s="61">
        <v>30</v>
      </c>
      <c r="B310" s="203" t="s">
        <v>1463</v>
      </c>
      <c r="C310" s="249"/>
      <c r="D310" s="191" t="s">
        <v>1491</v>
      </c>
      <c r="E310" s="9">
        <f t="shared" si="6"/>
        <v>13</v>
      </c>
      <c r="F310" s="60" t="str">
        <f>IF(B310="中/北",IFERROR(SUMIFS(東北!$E$4:$E$1007,東北!$B$4:$B$1007,B310,東北!$D$4:$D$1007,D310)+SUMIFS(関東・東京!$E$4:$E$1019,関東・東京!$B$4:$B$1019,B310,関東・東京!$D$4:$D$1019,D310)+SUMIFS(九･沖!$E$4:$E$1004,九･沖!$B$4:$B$1004,B310,九･沖!$D$4:$D$1004,D310),""),"")</f>
        <v/>
      </c>
      <c r="G310" s="59">
        <v>1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0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>
        <v>0</v>
      </c>
      <c r="T310" s="59">
        <v>0</v>
      </c>
      <c r="U310" s="59">
        <v>0</v>
      </c>
      <c r="V310" s="59">
        <v>0</v>
      </c>
      <c r="W310" s="59">
        <v>0</v>
      </c>
      <c r="X310" s="59">
        <v>0</v>
      </c>
      <c r="Y310" s="59">
        <v>0</v>
      </c>
      <c r="Z310" s="59">
        <v>0</v>
      </c>
      <c r="AA310" s="59">
        <v>0</v>
      </c>
      <c r="AB310" s="59">
        <v>0</v>
      </c>
      <c r="AC310" s="59">
        <v>0</v>
      </c>
      <c r="AD310" s="59">
        <v>0</v>
      </c>
      <c r="AE310" s="59">
        <v>0</v>
      </c>
      <c r="AF310" s="59">
        <v>0</v>
      </c>
      <c r="AG310" s="59">
        <v>0</v>
      </c>
      <c r="AH310" s="59">
        <v>0</v>
      </c>
      <c r="AI310" s="59">
        <v>0</v>
      </c>
      <c r="AJ310" s="59">
        <v>0</v>
      </c>
      <c r="AK310" s="59">
        <v>0</v>
      </c>
      <c r="AL310" s="59">
        <v>0</v>
      </c>
      <c r="AM310" s="59">
        <v>6</v>
      </c>
      <c r="AN310" s="59">
        <v>2</v>
      </c>
      <c r="AO310" s="59">
        <v>0</v>
      </c>
      <c r="AP310" s="205">
        <v>4</v>
      </c>
    </row>
    <row r="311" spans="1:42">
      <c r="A311" s="61">
        <v>31</v>
      </c>
      <c r="B311" s="66" t="s">
        <v>1463</v>
      </c>
      <c r="C311" s="250"/>
      <c r="D311" s="192" t="s">
        <v>1492</v>
      </c>
      <c r="E311" s="28">
        <f t="shared" si="6"/>
        <v>11</v>
      </c>
      <c r="F311" s="58" t="str">
        <f>IF(B311="中/北",IFERROR(SUMIFS(東北!$E$4:$E$1007,東北!$B$4:$B$1007,B311,東北!$D$4:$D$1007,D311)+SUMIFS(関東・東京!$E$4:$E$1019,関東・東京!$B$4:$B$1019,B311,関東・東京!$D$4:$D$1019,D311)+SUMIFS(九･沖!$E$4:$E$1004,九･沖!$B$4:$B$1004,B311,九･沖!$D$4:$D$1004,D311),""),"")</f>
        <v/>
      </c>
      <c r="G311" s="58">
        <v>1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58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0</v>
      </c>
      <c r="V311" s="58">
        <v>0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0</v>
      </c>
      <c r="AC311" s="58">
        <v>0</v>
      </c>
      <c r="AD311" s="58">
        <v>0</v>
      </c>
      <c r="AE311" s="58">
        <v>0</v>
      </c>
      <c r="AF311" s="58">
        <v>0</v>
      </c>
      <c r="AG311" s="58">
        <v>0</v>
      </c>
      <c r="AH311" s="58">
        <v>0</v>
      </c>
      <c r="AI311" s="58">
        <v>0</v>
      </c>
      <c r="AJ311" s="58">
        <v>0</v>
      </c>
      <c r="AK311" s="58">
        <v>0</v>
      </c>
      <c r="AL311" s="58">
        <v>6</v>
      </c>
      <c r="AM311" s="58">
        <v>4</v>
      </c>
      <c r="AN311" s="58">
        <v>0</v>
      </c>
      <c r="AO311" s="58">
        <v>0</v>
      </c>
      <c r="AP311" s="204">
        <v>0</v>
      </c>
    </row>
    <row r="312" spans="1:42">
      <c r="A312" s="61">
        <v>32</v>
      </c>
      <c r="B312" s="203" t="s">
        <v>1463</v>
      </c>
      <c r="C312" s="249"/>
      <c r="D312" s="191" t="s">
        <v>1493</v>
      </c>
      <c r="E312" s="9">
        <f t="shared" si="6"/>
        <v>11</v>
      </c>
      <c r="F312" s="60" t="str">
        <f>IF(B312="中/北",IFERROR(SUMIFS(東北!$E$4:$E$1007,東北!$B$4:$B$1007,B312,東北!$D$4:$D$1007,D312)+SUMIFS(関東・東京!$E$4:$E$1019,関東・東京!$B$4:$B$1019,B312,関東・東京!$D$4:$D$1019,D312)+SUMIFS(九･沖!$E$4:$E$1004,九･沖!$B$4:$B$1004,B312,九･沖!$D$4:$D$1004,D312),""),"")</f>
        <v/>
      </c>
      <c r="G312" s="59">
        <v>1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0</v>
      </c>
      <c r="AJ312" s="59">
        <v>0</v>
      </c>
      <c r="AK312" s="59">
        <v>0</v>
      </c>
      <c r="AL312" s="59">
        <v>0</v>
      </c>
      <c r="AM312" s="59">
        <v>4</v>
      </c>
      <c r="AN312" s="59">
        <v>2</v>
      </c>
      <c r="AO312" s="59">
        <v>0</v>
      </c>
      <c r="AP312" s="205">
        <v>4</v>
      </c>
    </row>
    <row r="313" spans="1:42">
      <c r="A313" s="61">
        <v>33</v>
      </c>
      <c r="B313" s="66" t="s">
        <v>1463</v>
      </c>
      <c r="C313" s="250"/>
      <c r="D313" s="192" t="s">
        <v>1494</v>
      </c>
      <c r="E313" s="28">
        <f t="shared" si="6"/>
        <v>10</v>
      </c>
      <c r="F313" s="58" t="str">
        <f>IF(B313="中/北",IFERROR(SUMIFS(東北!$E$4:$E$1007,東北!$B$4:$B$1007,B313,東北!$D$4:$D$1007,D313)+SUMIFS(関東・東京!$E$4:$E$1019,関東・東京!$B$4:$B$1019,B313,関東・東京!$D$4:$D$1019,D313)+SUMIFS(九･沖!$E$4:$E$1004,九･沖!$B$4:$B$1004,B313,九･沖!$D$4:$D$1004,D313),""),"")</f>
        <v/>
      </c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>
        <v>2</v>
      </c>
      <c r="AM313" s="58">
        <v>4</v>
      </c>
      <c r="AN313" s="58">
        <v>4</v>
      </c>
      <c r="AO313" s="58">
        <v>0</v>
      </c>
      <c r="AP313" s="204">
        <v>0</v>
      </c>
    </row>
    <row r="314" spans="1:42">
      <c r="A314" s="61">
        <v>34</v>
      </c>
      <c r="B314" s="203" t="s">
        <v>1463</v>
      </c>
      <c r="C314" s="249"/>
      <c r="D314" s="191" t="s">
        <v>1495</v>
      </c>
      <c r="E314" s="9">
        <f t="shared" si="6"/>
        <v>10</v>
      </c>
      <c r="F314" s="60" t="str">
        <f>IF(B314="中/北",IFERROR(SUMIFS(東北!$E$4:$E$1007,東北!$B$4:$B$1007,B314,東北!$D$4:$D$1007,D314)+SUMIFS(関東・東京!$E$4:$E$1019,関東・東京!$B$4:$B$1019,B314,関東・東京!$D$4:$D$1019,D314)+SUMIFS(九･沖!$E$4:$E$1004,九･沖!$B$4:$B$1004,B314,九･沖!$D$4:$D$1004,D314),""),"")</f>
        <v/>
      </c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>
        <v>0</v>
      </c>
      <c r="AM314" s="59">
        <v>0</v>
      </c>
      <c r="AN314" s="59">
        <v>8</v>
      </c>
      <c r="AO314" s="59">
        <v>2</v>
      </c>
      <c r="AP314" s="205">
        <v>0</v>
      </c>
    </row>
    <row r="315" spans="1:42">
      <c r="A315" s="61">
        <v>35</v>
      </c>
      <c r="B315" s="66" t="s">
        <v>1463</v>
      </c>
      <c r="C315" s="250"/>
      <c r="D315" s="192" t="s">
        <v>1496</v>
      </c>
      <c r="E315" s="28">
        <f t="shared" si="6"/>
        <v>8</v>
      </c>
      <c r="F315" s="58" t="str">
        <f>IF(B315="中/北",IFERROR(SUMIFS(東北!$E$4:$E$1007,東北!$B$4:$B$1007,B315,東北!$D$4:$D$1007,D315)+SUMIFS(関東・東京!$E$4:$E$1019,関東・東京!$B$4:$B$1019,B315,関東・東京!$D$4:$D$1019,D315)+SUMIFS(九･沖!$E$4:$E$1004,九･沖!$B$4:$B$1004,B315,九･沖!$D$4:$D$1004,D315),""),"")</f>
        <v/>
      </c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>
        <v>0</v>
      </c>
      <c r="AM315" s="58">
        <v>6</v>
      </c>
      <c r="AN315" s="58">
        <v>2</v>
      </c>
      <c r="AO315" s="58">
        <v>0</v>
      </c>
      <c r="AP315" s="204">
        <v>0</v>
      </c>
    </row>
    <row r="316" spans="1:42">
      <c r="A316" s="61">
        <v>36</v>
      </c>
      <c r="B316" s="203" t="s">
        <v>1463</v>
      </c>
      <c r="C316" s="249"/>
      <c r="D316" s="191" t="s">
        <v>1497</v>
      </c>
      <c r="E316" s="9">
        <f t="shared" si="6"/>
        <v>6</v>
      </c>
      <c r="F316" s="60" t="str">
        <f>IF(B316="中/北",IFERROR(SUMIFS(東北!$E$4:$E$1007,東北!$B$4:$B$1007,B316,東北!$D$4:$D$1007,D316)+SUMIFS(関東・東京!$E$4:$E$1019,関東・東京!$B$4:$B$1019,B316,関東・東京!$D$4:$D$1019,D316)+SUMIFS(九･沖!$E$4:$E$1004,九･沖!$B$4:$B$1004,B316,九･沖!$D$4:$D$1004,D316),""),"")</f>
        <v/>
      </c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0</v>
      </c>
      <c r="AG316" s="59">
        <v>0</v>
      </c>
      <c r="AH316" s="59">
        <v>6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  <c r="AO316" s="59">
        <v>0</v>
      </c>
      <c r="AP316" s="205">
        <v>0</v>
      </c>
    </row>
    <row r="317" spans="1:42">
      <c r="A317" s="61">
        <v>37</v>
      </c>
      <c r="B317" s="66" t="s">
        <v>1463</v>
      </c>
      <c r="C317" s="250"/>
      <c r="D317" s="192" t="s">
        <v>1498</v>
      </c>
      <c r="E317" s="28">
        <f t="shared" si="6"/>
        <v>6</v>
      </c>
      <c r="F317" s="58" t="str">
        <f>IF(B317="中/北",IFERROR(SUMIFS(東北!$E$4:$E$1007,東北!$B$4:$B$1007,B317,東北!$D$4:$D$1007,D317)+SUMIFS(関東・東京!$E$4:$E$1019,関東・東京!$B$4:$B$1019,B317,関東・東京!$D$4:$D$1019,D317)+SUMIFS(九･沖!$E$4:$E$1004,九･沖!$B$4:$B$1004,B317,九･沖!$D$4:$D$1004,D317),""),"")</f>
        <v/>
      </c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>
        <v>0</v>
      </c>
      <c r="AM317" s="58">
        <v>0</v>
      </c>
      <c r="AN317" s="58">
        <v>2</v>
      </c>
      <c r="AO317" s="58">
        <v>4</v>
      </c>
      <c r="AP317" s="204">
        <v>0</v>
      </c>
    </row>
    <row r="318" spans="1:42">
      <c r="A318" s="61">
        <v>38</v>
      </c>
      <c r="B318" s="203" t="s">
        <v>1463</v>
      </c>
      <c r="C318" s="249"/>
      <c r="D318" s="191" t="s">
        <v>1499</v>
      </c>
      <c r="E318" s="9">
        <f t="shared" si="6"/>
        <v>4</v>
      </c>
      <c r="F318" s="60" t="str">
        <f>IF(B318="中/北",IFERROR(SUMIFS(東北!$E$4:$E$1007,東北!$B$4:$B$1007,B318,東北!$D$4:$D$1007,D318)+SUMIFS(関東・東京!$E$4:$E$1019,関東・東京!$B$4:$B$1019,B318,関東・東京!$D$4:$D$1019,D318)+SUMIFS(九･沖!$E$4:$E$1004,九･沖!$B$4:$B$1004,B318,九･沖!$D$4:$D$1004,D318),""),"")</f>
        <v/>
      </c>
      <c r="G318" s="59">
        <v>1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 t="s">
        <v>959</v>
      </c>
      <c r="Q318" s="59" t="s">
        <v>959</v>
      </c>
      <c r="R318" s="59" t="s">
        <v>959</v>
      </c>
      <c r="S318" s="59" t="s">
        <v>959</v>
      </c>
      <c r="T318" s="59" t="s">
        <v>959</v>
      </c>
      <c r="U318" s="59" t="s">
        <v>959</v>
      </c>
      <c r="V318" s="59">
        <v>1</v>
      </c>
      <c r="W318" s="59" t="s">
        <v>959</v>
      </c>
      <c r="X318" s="59" t="s">
        <v>959</v>
      </c>
      <c r="Y318" s="59" t="s">
        <v>959</v>
      </c>
      <c r="Z318" s="59" t="s">
        <v>959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0</v>
      </c>
      <c r="AG318" s="59">
        <v>0</v>
      </c>
      <c r="AH318" s="59">
        <v>0</v>
      </c>
      <c r="AI318" s="59">
        <v>0</v>
      </c>
      <c r="AJ318" s="59">
        <v>0</v>
      </c>
      <c r="AK318" s="59">
        <v>0</v>
      </c>
      <c r="AL318" s="59">
        <v>0</v>
      </c>
      <c r="AM318" s="59">
        <v>0</v>
      </c>
      <c r="AN318" s="59">
        <v>2</v>
      </c>
      <c r="AO318" s="59">
        <v>0</v>
      </c>
      <c r="AP318" s="205">
        <v>0</v>
      </c>
    </row>
    <row r="319" spans="1:42">
      <c r="A319" s="61">
        <v>39</v>
      </c>
      <c r="B319" s="66" t="s">
        <v>1463</v>
      </c>
      <c r="C319" s="250"/>
      <c r="D319" s="192" t="s">
        <v>1500</v>
      </c>
      <c r="E319" s="28">
        <f t="shared" si="6"/>
        <v>4</v>
      </c>
      <c r="F319" s="58" t="str">
        <f>IF(B319="中/北",IFERROR(SUMIFS(東北!$E$4:$E$1007,東北!$B$4:$B$1007,B319,東北!$D$4:$D$1007,D319)+SUMIFS(関東・東京!$E$4:$E$1019,関東・東京!$B$4:$B$1019,B319,関東・東京!$D$4:$D$1019,D319)+SUMIFS(九･沖!$E$4:$E$1004,九･沖!$B$4:$B$1004,B319,九･沖!$D$4:$D$1004,D319),""),"")</f>
        <v/>
      </c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>
        <v>0</v>
      </c>
      <c r="AM319" s="58">
        <v>0</v>
      </c>
      <c r="AN319" s="58">
        <v>0</v>
      </c>
      <c r="AO319" s="58">
        <v>4</v>
      </c>
      <c r="AP319" s="204">
        <v>0</v>
      </c>
    </row>
    <row r="320" spans="1:42">
      <c r="A320" s="61">
        <v>40</v>
      </c>
      <c r="B320" s="203" t="s">
        <v>8</v>
      </c>
      <c r="C320" s="249"/>
      <c r="D320" s="191" t="s">
        <v>1501</v>
      </c>
      <c r="E320" s="9">
        <f t="shared" si="6"/>
        <v>4</v>
      </c>
      <c r="F320" s="60" t="str">
        <f>IF(B320="中/北",IFERROR(SUMIFS(東北!$E$4:$E$1007,東北!$B$4:$B$1007,B320,東北!$D$4:$D$1007,D320)+SUMIFS(関東・東京!$E$4:$E$1019,関東・東京!$B$4:$B$1019,B320,関東・東京!$D$4:$D$1019,D320)+SUMIFS(九･沖!$E$4:$E$1004,九･沖!$B$4:$B$1004,B320,九･沖!$D$4:$D$1004,D320),""),"")</f>
        <v/>
      </c>
      <c r="G320" s="59">
        <v>0</v>
      </c>
      <c r="H320" s="59">
        <v>0</v>
      </c>
      <c r="I320" s="59">
        <v>0</v>
      </c>
      <c r="J320" s="59">
        <v>0</v>
      </c>
      <c r="K320" s="59">
        <v>0</v>
      </c>
      <c r="L320" s="59">
        <v>0</v>
      </c>
      <c r="M320" s="59">
        <v>0</v>
      </c>
      <c r="N320" s="59"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0</v>
      </c>
      <c r="AJ320" s="59">
        <v>0</v>
      </c>
      <c r="AK320" s="59">
        <v>0</v>
      </c>
      <c r="AL320" s="59">
        <v>0</v>
      </c>
      <c r="AM320" s="59">
        <v>2</v>
      </c>
      <c r="AN320" s="59">
        <v>0</v>
      </c>
      <c r="AO320" s="59">
        <v>0</v>
      </c>
      <c r="AP320" s="205">
        <v>2</v>
      </c>
    </row>
    <row r="321" spans="1:42">
      <c r="A321" s="61">
        <v>41</v>
      </c>
      <c r="B321" s="66" t="s">
        <v>1463</v>
      </c>
      <c r="C321" s="250"/>
      <c r="D321" s="192" t="s">
        <v>1502</v>
      </c>
      <c r="E321" s="28">
        <f t="shared" si="6"/>
        <v>4</v>
      </c>
      <c r="F321" s="58" t="str">
        <f>IF(B321="中/北",IFERROR(SUMIFS(東北!$E$4:$E$1007,東北!$B$4:$B$1007,B321,東北!$D$4:$D$1007,D321)+SUMIFS(関東・東京!$E$4:$E$1019,関東・東京!$B$4:$B$1019,B321,関東・東京!$D$4:$D$1019,D321)+SUMIFS(九･沖!$E$4:$E$1004,九･沖!$B$4:$B$1004,B321,九･沖!$D$4:$D$1004,D321),""),"")</f>
        <v/>
      </c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>
        <v>0</v>
      </c>
      <c r="AM321" s="58">
        <v>0</v>
      </c>
      <c r="AN321" s="58">
        <v>0</v>
      </c>
      <c r="AO321" s="58">
        <v>0</v>
      </c>
      <c r="AP321" s="204">
        <v>4</v>
      </c>
    </row>
    <row r="322" spans="1:42">
      <c r="A322" s="61">
        <v>42</v>
      </c>
      <c r="B322" s="203" t="s">
        <v>1463</v>
      </c>
      <c r="C322" s="249"/>
      <c r="D322" s="191" t="s">
        <v>1503</v>
      </c>
      <c r="E322" s="9">
        <f t="shared" si="6"/>
        <v>4</v>
      </c>
      <c r="F322" s="60" t="str">
        <f>IF(B322="中/北",IFERROR(SUMIFS(東北!$E$4:$E$1007,東北!$B$4:$B$1007,B322,東北!$D$4:$D$1007,D322)+SUMIFS(関東・東京!$E$4:$E$1019,関東・東京!$B$4:$B$1019,B322,関東・東京!$D$4:$D$1019,D322)+SUMIFS(九･沖!$E$4:$E$1004,九･沖!$B$4:$B$1004,B322,九･沖!$D$4:$D$1004,D322),""),"")</f>
        <v/>
      </c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>
        <v>0</v>
      </c>
      <c r="AM322" s="59">
        <v>0</v>
      </c>
      <c r="AN322" s="59">
        <v>0</v>
      </c>
      <c r="AO322" s="59">
        <v>0</v>
      </c>
      <c r="AP322" s="205">
        <v>4</v>
      </c>
    </row>
    <row r="323" spans="1:42">
      <c r="A323" s="61">
        <v>43</v>
      </c>
      <c r="B323" s="66" t="s">
        <v>1463</v>
      </c>
      <c r="C323" s="250"/>
      <c r="D323" s="192" t="s">
        <v>1504</v>
      </c>
      <c r="E323" s="28">
        <f t="shared" si="6"/>
        <v>3</v>
      </c>
      <c r="F323" s="58" t="str">
        <f>IF(B323="中/北",IFERROR(SUMIFS(東北!$E$4:$E$1007,東北!$B$4:$B$1007,B323,東北!$D$4:$D$1007,D323)+SUMIFS(関東・東京!$E$4:$E$1019,関東・東京!$B$4:$B$1019,B323,関東・東京!$D$4:$D$1019,D323)+SUMIFS(九･沖!$E$4:$E$1004,九･沖!$B$4:$B$1004,B323,九･沖!$D$4:$D$1004,D323),""),"")</f>
        <v/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58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0</v>
      </c>
      <c r="Y323" s="58">
        <v>0</v>
      </c>
      <c r="Z323" s="58">
        <v>0</v>
      </c>
      <c r="AA323" s="58">
        <v>0</v>
      </c>
      <c r="AB323" s="58">
        <v>1</v>
      </c>
      <c r="AC323" s="58">
        <v>0</v>
      </c>
      <c r="AD323" s="58">
        <v>0</v>
      </c>
      <c r="AE323" s="58">
        <v>0</v>
      </c>
      <c r="AF323" s="58">
        <v>0</v>
      </c>
      <c r="AG323" s="58">
        <v>0</v>
      </c>
      <c r="AH323" s="58">
        <v>0</v>
      </c>
      <c r="AI323" s="58">
        <v>0</v>
      </c>
      <c r="AJ323" s="58">
        <v>0</v>
      </c>
      <c r="AK323" s="58">
        <v>0</v>
      </c>
      <c r="AL323" s="58">
        <v>0</v>
      </c>
      <c r="AM323" s="58">
        <v>2</v>
      </c>
      <c r="AN323" s="58">
        <v>0</v>
      </c>
      <c r="AO323" s="58">
        <v>0</v>
      </c>
      <c r="AP323" s="204">
        <v>0</v>
      </c>
    </row>
    <row r="324" spans="1:42">
      <c r="A324" s="61">
        <v>44</v>
      </c>
      <c r="B324" s="203" t="s">
        <v>1463</v>
      </c>
      <c r="C324" s="249"/>
      <c r="D324" s="191" t="s">
        <v>1505</v>
      </c>
      <c r="E324" s="9">
        <f t="shared" ref="E324:E363" si="7">SUM(F324:BA324)</f>
        <v>2</v>
      </c>
      <c r="F324" s="60" t="str">
        <f>IF(B324="中/北",IFERROR(SUMIFS(東北!$E$4:$E$1007,東北!$B$4:$B$1007,B324,東北!$D$4:$D$1007,D324)+SUMIFS(関東・東京!$E$4:$E$1019,関東・東京!$B$4:$B$1019,B324,関東・東京!$D$4:$D$1019,D324)+SUMIFS(九･沖!$E$4:$E$1004,九･沖!$B$4:$B$1004,B324,九･沖!$D$4:$D$1004,D324),""),"")</f>
        <v/>
      </c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>
        <v>0</v>
      </c>
      <c r="AM324" s="59">
        <v>2</v>
      </c>
      <c r="AN324" s="59">
        <v>0</v>
      </c>
      <c r="AO324" s="59">
        <v>0</v>
      </c>
      <c r="AP324" s="205">
        <v>0</v>
      </c>
    </row>
    <row r="325" spans="1:42">
      <c r="A325" s="61">
        <v>45</v>
      </c>
      <c r="B325" s="66" t="s">
        <v>1463</v>
      </c>
      <c r="C325" s="250"/>
      <c r="D325" s="192" t="s">
        <v>1506</v>
      </c>
      <c r="E325" s="28">
        <f t="shared" si="7"/>
        <v>2</v>
      </c>
      <c r="F325" s="58" t="str">
        <f>IF(B325="中/北",IFERROR(SUMIFS(東北!$E$4:$E$1007,東北!$B$4:$B$1007,B325,東北!$D$4:$D$1007,D325)+SUMIFS(関東・東京!$E$4:$E$1019,関東・東京!$B$4:$B$1019,B325,関東・東京!$D$4:$D$1019,D325)+SUMIFS(九･沖!$E$4:$E$1004,九･沖!$B$4:$B$1004,B325,九･沖!$D$4:$D$1004,D325),""),"")</f>
        <v/>
      </c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>
        <v>0</v>
      </c>
      <c r="AM325" s="58">
        <v>0</v>
      </c>
      <c r="AN325" s="58">
        <v>0</v>
      </c>
      <c r="AO325" s="58">
        <v>2</v>
      </c>
      <c r="AP325" s="204">
        <v>0</v>
      </c>
    </row>
    <row r="326" spans="1:42">
      <c r="A326" s="61">
        <v>46</v>
      </c>
      <c r="B326" s="203" t="s">
        <v>1463</v>
      </c>
      <c r="C326" s="249"/>
      <c r="D326" s="191" t="s">
        <v>1507</v>
      </c>
      <c r="E326" s="9">
        <f t="shared" si="7"/>
        <v>2</v>
      </c>
      <c r="F326" s="60" t="str">
        <f>IF(B326="中/北",IFERROR(SUMIFS(東北!$E$4:$E$1007,東北!$B$4:$B$1007,B326,東北!$D$4:$D$1007,D326)+SUMIFS(関東・東京!$E$4:$E$1019,関東・東京!$B$4:$B$1019,B326,関東・東京!$D$4:$D$1019,D326)+SUMIFS(九･沖!$E$4:$E$1004,九･沖!$B$4:$B$1004,B326,九･沖!$D$4:$D$1004,D326),""),"")</f>
        <v/>
      </c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>
        <v>0</v>
      </c>
      <c r="AM326" s="59">
        <v>0</v>
      </c>
      <c r="AN326" s="59">
        <v>0</v>
      </c>
      <c r="AO326" s="59">
        <v>2</v>
      </c>
      <c r="AP326" s="205">
        <v>0</v>
      </c>
    </row>
    <row r="327" spans="1:42">
      <c r="A327" s="61">
        <v>47</v>
      </c>
      <c r="B327" s="66" t="s">
        <v>1463</v>
      </c>
      <c r="C327" s="250"/>
      <c r="D327" s="192" t="s">
        <v>1508</v>
      </c>
      <c r="E327" s="28">
        <f t="shared" si="7"/>
        <v>2</v>
      </c>
      <c r="F327" s="58" t="str">
        <f>IF(B327="中/北",IFERROR(SUMIFS(東北!$E$4:$E$1007,東北!$B$4:$B$1007,B327,東北!$D$4:$D$1007,D327)+SUMIFS(関東・東京!$E$4:$E$1019,関東・東京!$B$4:$B$1019,B327,関東・東京!$D$4:$D$1019,D327)+SUMIFS(九･沖!$E$4:$E$1004,九･沖!$B$4:$B$1004,B327,九･沖!$D$4:$D$1004,D327),""),"")</f>
        <v/>
      </c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>
        <v>0</v>
      </c>
      <c r="AM327" s="58">
        <v>0</v>
      </c>
      <c r="AN327" s="58">
        <v>0</v>
      </c>
      <c r="AO327" s="58">
        <v>2</v>
      </c>
      <c r="AP327" s="204">
        <v>0</v>
      </c>
    </row>
    <row r="328" spans="1:42">
      <c r="A328" s="61">
        <v>48</v>
      </c>
      <c r="B328" s="203" t="s">
        <v>1463</v>
      </c>
      <c r="C328" s="249"/>
      <c r="D328" s="191" t="s">
        <v>1509</v>
      </c>
      <c r="E328" s="9">
        <f t="shared" si="7"/>
        <v>2</v>
      </c>
      <c r="F328" s="60" t="str">
        <f>IF(B328="中/北",IFERROR(SUMIFS(東北!$E$4:$E$1007,東北!$B$4:$B$1007,B328,東北!$D$4:$D$1007,D328)+SUMIFS(関東・東京!$E$4:$E$1019,関東・東京!$B$4:$B$1019,B328,関東・東京!$D$4:$D$1019,D328)+SUMIFS(九･沖!$E$4:$E$1004,九･沖!$B$4:$B$1004,B328,九･沖!$D$4:$D$1004,D328),""),"")</f>
        <v/>
      </c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>
        <v>0</v>
      </c>
      <c r="AM328" s="59">
        <v>0</v>
      </c>
      <c r="AN328" s="59">
        <v>0</v>
      </c>
      <c r="AO328" s="59">
        <v>2</v>
      </c>
      <c r="AP328" s="205">
        <v>0</v>
      </c>
    </row>
    <row r="329" spans="1:42">
      <c r="A329" s="61">
        <v>49</v>
      </c>
      <c r="B329" s="66" t="s">
        <v>1463</v>
      </c>
      <c r="C329" s="250"/>
      <c r="D329" s="192" t="s">
        <v>1510</v>
      </c>
      <c r="E329" s="28">
        <f t="shared" si="7"/>
        <v>2</v>
      </c>
      <c r="F329" s="58" t="str">
        <f>IF(B329="中/北",IFERROR(SUMIFS(東北!$E$4:$E$1007,東北!$B$4:$B$1007,B329,東北!$D$4:$D$1007,D329)+SUMIFS(関東・東京!$E$4:$E$1019,関東・東京!$B$4:$B$1019,B329,関東・東京!$D$4:$D$1019,D329)+SUMIFS(九･沖!$E$4:$E$1004,九･沖!$B$4:$B$1004,B329,九･沖!$D$4:$D$1004,D329),""),"")</f>
        <v/>
      </c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>
        <v>0</v>
      </c>
      <c r="AM329" s="58">
        <v>0</v>
      </c>
      <c r="AN329" s="58">
        <v>0</v>
      </c>
      <c r="AO329" s="58">
        <v>2</v>
      </c>
      <c r="AP329" s="204">
        <v>0</v>
      </c>
    </row>
    <row r="330" spans="1:42">
      <c r="A330" s="61">
        <v>50</v>
      </c>
      <c r="B330" s="203" t="s">
        <v>1463</v>
      </c>
      <c r="C330" s="249"/>
      <c r="D330" s="191" t="s">
        <v>1511</v>
      </c>
      <c r="E330" s="9">
        <f t="shared" si="7"/>
        <v>2</v>
      </c>
      <c r="F330" s="60" t="str">
        <f>IF(B330="中/北",IFERROR(SUMIFS(東北!$E$4:$E$1007,東北!$B$4:$B$1007,B330,東北!$D$4:$D$1007,D330)+SUMIFS(関東・東京!$E$4:$E$1019,関東・東京!$B$4:$B$1019,B330,関東・東京!$D$4:$D$1019,D330)+SUMIFS(九･沖!$E$4:$E$1004,九･沖!$B$4:$B$1004,B330,九･沖!$D$4:$D$1004,D330),""),"")</f>
        <v/>
      </c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>
        <v>0</v>
      </c>
      <c r="AM330" s="59">
        <v>0</v>
      </c>
      <c r="AN330" s="59">
        <v>0</v>
      </c>
      <c r="AO330" s="59">
        <v>2</v>
      </c>
      <c r="AP330" s="205">
        <v>0</v>
      </c>
    </row>
    <row r="331" spans="1:42">
      <c r="A331" s="61">
        <v>51</v>
      </c>
      <c r="B331" s="66" t="s">
        <v>1463</v>
      </c>
      <c r="C331" s="250"/>
      <c r="D331" s="192" t="s">
        <v>1512</v>
      </c>
      <c r="E331" s="28">
        <f t="shared" si="7"/>
        <v>2</v>
      </c>
      <c r="F331" s="58" t="str">
        <f>IF(B331="中/北",IFERROR(SUMIFS(東北!$E$4:$E$1007,東北!$B$4:$B$1007,B331,東北!$D$4:$D$1007,D331)+SUMIFS(関東・東京!$E$4:$E$1019,関東・東京!$B$4:$B$1019,B331,関東・東京!$D$4:$D$1019,D331)+SUMIFS(九･沖!$E$4:$E$1004,九･沖!$B$4:$B$1004,B331,九･沖!$D$4:$D$1004,D331),""),"")</f>
        <v/>
      </c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>
        <v>0</v>
      </c>
      <c r="AM331" s="58">
        <v>0</v>
      </c>
      <c r="AN331" s="58">
        <v>0</v>
      </c>
      <c r="AO331" s="58">
        <v>2</v>
      </c>
      <c r="AP331" s="204">
        <v>0</v>
      </c>
    </row>
    <row r="332" spans="1:42">
      <c r="A332" s="61">
        <v>52</v>
      </c>
      <c r="B332" s="203" t="s">
        <v>1463</v>
      </c>
      <c r="C332" s="249"/>
      <c r="D332" s="191" t="s">
        <v>1513</v>
      </c>
      <c r="E332" s="9">
        <f t="shared" si="7"/>
        <v>2</v>
      </c>
      <c r="F332" s="60" t="str">
        <f>IF(B332="中/北",IFERROR(SUMIFS(東北!$E$4:$E$1007,東北!$B$4:$B$1007,B332,東北!$D$4:$D$1007,D332)+SUMIFS(関東・東京!$E$4:$E$1019,関東・東京!$B$4:$B$1019,B332,関東・東京!$D$4:$D$1019,D332)+SUMIFS(九･沖!$E$4:$E$1004,九･沖!$B$4:$B$1004,B332,九･沖!$D$4:$D$1004,D332),""),"")</f>
        <v/>
      </c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>
        <v>2</v>
      </c>
      <c r="AM332" s="59">
        <v>0</v>
      </c>
      <c r="AN332" s="59">
        <v>0</v>
      </c>
      <c r="AO332" s="59">
        <v>0</v>
      </c>
      <c r="AP332" s="205">
        <v>0</v>
      </c>
    </row>
    <row r="333" spans="1:42">
      <c r="A333" s="61">
        <v>53</v>
      </c>
      <c r="B333" s="66" t="s">
        <v>1463</v>
      </c>
      <c r="C333" s="250"/>
      <c r="D333" s="192" t="s">
        <v>1514</v>
      </c>
      <c r="E333" s="28">
        <f t="shared" si="7"/>
        <v>2</v>
      </c>
      <c r="F333" s="58" t="str">
        <f>IF(B333="中/北",IFERROR(SUMIFS(東北!$E$4:$E$1007,東北!$B$4:$B$1007,B333,東北!$D$4:$D$1007,D333)+SUMIFS(関東・東京!$E$4:$E$1019,関東・東京!$B$4:$B$1019,B333,関東・東京!$D$4:$D$1019,D333)+SUMIFS(九･沖!$E$4:$E$1004,九･沖!$B$4:$B$1004,B333,九･沖!$D$4:$D$1004,D333),""),"")</f>
        <v/>
      </c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>
        <v>2</v>
      </c>
      <c r="AM333" s="58">
        <v>0</v>
      </c>
      <c r="AN333" s="58">
        <v>0</v>
      </c>
      <c r="AO333" s="58">
        <v>0</v>
      </c>
      <c r="AP333" s="204">
        <v>0</v>
      </c>
    </row>
    <row r="334" spans="1:42">
      <c r="A334" s="61">
        <v>54</v>
      </c>
      <c r="B334" s="203" t="s">
        <v>1463</v>
      </c>
      <c r="C334" s="249"/>
      <c r="D334" s="191" t="s">
        <v>1515</v>
      </c>
      <c r="E334" s="9">
        <f t="shared" si="7"/>
        <v>2</v>
      </c>
      <c r="F334" s="60" t="str">
        <f>IF(B334="中/北",IFERROR(SUMIFS(東北!$E$4:$E$1007,東北!$B$4:$B$1007,B334,東北!$D$4:$D$1007,D334)+SUMIFS(関東・東京!$E$4:$E$1019,関東・東京!$B$4:$B$1019,B334,関東・東京!$D$4:$D$1019,D334)+SUMIFS(九･沖!$E$4:$E$1004,九･沖!$B$4:$B$1004,B334,九･沖!$D$4:$D$1004,D334),""),"")</f>
        <v/>
      </c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>
        <v>0</v>
      </c>
      <c r="AM334" s="59">
        <v>0</v>
      </c>
      <c r="AN334" s="59">
        <v>2</v>
      </c>
      <c r="AO334" s="59">
        <v>0</v>
      </c>
      <c r="AP334" s="205">
        <v>0</v>
      </c>
    </row>
    <row r="335" spans="1:42">
      <c r="A335" s="61">
        <v>55</v>
      </c>
      <c r="B335" s="66" t="s">
        <v>1463</v>
      </c>
      <c r="C335" s="250"/>
      <c r="D335" s="192" t="s">
        <v>1516</v>
      </c>
      <c r="E335" s="28">
        <f t="shared" si="7"/>
        <v>2</v>
      </c>
      <c r="F335" s="58" t="str">
        <f>IF(B335="中/北",IFERROR(SUMIFS(東北!$E$4:$E$1007,東北!$B$4:$B$1007,B335,東北!$D$4:$D$1007,D335)+SUMIFS(関東・東京!$E$4:$E$1019,関東・東京!$B$4:$B$1019,B335,関東・東京!$D$4:$D$1019,D335)+SUMIFS(九･沖!$E$4:$E$1004,九･沖!$B$4:$B$1004,B335,九･沖!$D$4:$D$1004,D335),""),"")</f>
        <v/>
      </c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>
        <v>0</v>
      </c>
      <c r="AM335" s="58">
        <v>0</v>
      </c>
      <c r="AN335" s="58">
        <v>2</v>
      </c>
      <c r="AO335" s="58">
        <v>0</v>
      </c>
      <c r="AP335" s="204">
        <v>0</v>
      </c>
    </row>
    <row r="336" spans="1:42" ht="14.25" thickBot="1">
      <c r="A336" s="61">
        <v>56</v>
      </c>
      <c r="B336" s="213" t="s">
        <v>1463</v>
      </c>
      <c r="C336" s="251"/>
      <c r="D336" s="206" t="s">
        <v>1517</v>
      </c>
      <c r="E336" s="184">
        <f t="shared" si="7"/>
        <v>1</v>
      </c>
      <c r="F336" s="207" t="str">
        <f>IF(B336="中/北",IFERROR(SUMIFS(東北!$E$4:$E$1007,東北!$B$4:$B$1007,B336,東北!$D$4:$D$1007,D336)+SUMIFS(関東・東京!$E$4:$E$1019,関東・東京!$B$4:$B$1019,B336,関東・東京!$D$4:$D$1019,D336)+SUMIFS(九･沖!$E$4:$E$1004,九･沖!$B$4:$B$1004,B336,九･沖!$D$4:$D$1004,D336),""),"")</f>
        <v/>
      </c>
      <c r="G336" s="185">
        <v>0</v>
      </c>
      <c r="H336" s="185">
        <v>0</v>
      </c>
      <c r="I336" s="185">
        <v>0</v>
      </c>
      <c r="J336" s="185">
        <v>1</v>
      </c>
      <c r="K336" s="185">
        <v>0</v>
      </c>
      <c r="L336" s="185">
        <v>0</v>
      </c>
      <c r="M336" s="185">
        <v>0</v>
      </c>
      <c r="N336" s="185">
        <v>0</v>
      </c>
      <c r="O336" s="185">
        <v>0</v>
      </c>
      <c r="P336" s="185">
        <v>0</v>
      </c>
      <c r="Q336" s="185">
        <v>0</v>
      </c>
      <c r="R336" s="185">
        <v>0</v>
      </c>
      <c r="S336" s="185">
        <v>0</v>
      </c>
      <c r="T336" s="185">
        <v>0</v>
      </c>
      <c r="U336" s="185">
        <v>0</v>
      </c>
      <c r="V336" s="185">
        <v>0</v>
      </c>
      <c r="W336" s="185">
        <v>0</v>
      </c>
      <c r="X336" s="185">
        <v>0</v>
      </c>
      <c r="Y336" s="185">
        <v>0</v>
      </c>
      <c r="Z336" s="185">
        <v>0</v>
      </c>
      <c r="AA336" s="185">
        <v>0</v>
      </c>
      <c r="AB336" s="185">
        <v>0</v>
      </c>
      <c r="AC336" s="185">
        <v>0</v>
      </c>
      <c r="AD336" s="185">
        <v>0</v>
      </c>
      <c r="AE336" s="185">
        <v>0</v>
      </c>
      <c r="AF336" s="185">
        <v>0</v>
      </c>
      <c r="AG336" s="185">
        <v>0</v>
      </c>
      <c r="AH336" s="185">
        <v>0</v>
      </c>
      <c r="AI336" s="185">
        <v>0</v>
      </c>
      <c r="AJ336" s="185">
        <v>0</v>
      </c>
      <c r="AK336" s="185">
        <v>0</v>
      </c>
      <c r="AL336" s="185">
        <v>0</v>
      </c>
      <c r="AM336" s="185">
        <v>0</v>
      </c>
      <c r="AN336" s="185">
        <v>0</v>
      </c>
      <c r="AO336" s="185">
        <v>0</v>
      </c>
      <c r="AP336" s="208">
        <v>0</v>
      </c>
    </row>
    <row r="337" spans="1:42">
      <c r="A337" s="61">
        <v>1</v>
      </c>
      <c r="B337" s="259" t="s">
        <v>185</v>
      </c>
      <c r="C337" s="260"/>
      <c r="D337" s="198" t="s">
        <v>1518</v>
      </c>
      <c r="E337" s="199">
        <f t="shared" si="7"/>
        <v>8</v>
      </c>
      <c r="F337" s="99" t="str">
        <f>IF(B337="中/北",IFERROR(SUMIFS(東北!$E$4:$E$1007,東北!$B$4:$B$1007,B337,東北!$D$4:$D$1007,D337)+SUMIFS(関東・東京!$E$4:$E$1019,関東・東京!$B$4:$B$1019,B337,関東・東京!$D$4:$D$1019,D337)+SUMIFS(九･沖!$E$4:$E$1004,九･沖!$B$4:$B$1004,B337,九･沖!$D$4:$D$1004,D337),""),"")</f>
        <v/>
      </c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>
        <v>0</v>
      </c>
      <c r="AM337" s="99">
        <v>0</v>
      </c>
      <c r="AN337" s="99">
        <v>0</v>
      </c>
      <c r="AO337" s="99">
        <v>2</v>
      </c>
      <c r="AP337" s="261">
        <v>6</v>
      </c>
    </row>
    <row r="338" spans="1:42">
      <c r="A338" s="61">
        <v>2</v>
      </c>
      <c r="B338" s="66" t="s">
        <v>185</v>
      </c>
      <c r="C338" s="249"/>
      <c r="D338" s="191" t="s">
        <v>1519</v>
      </c>
      <c r="E338" s="9">
        <f t="shared" si="7"/>
        <v>6</v>
      </c>
      <c r="F338" s="60" t="str">
        <f>IF(B338="中/北",IFERROR(SUMIFS(東北!$E$4:$E$1007,東北!$B$4:$B$1007,B338,東北!$D$4:$D$1007,D338)+SUMIFS(関東・東京!$E$4:$E$1019,関東・東京!$B$4:$B$1019,B338,関東・東京!$D$4:$D$1019,D338)+SUMIFS(九･沖!$E$4:$E$1004,九･沖!$B$4:$B$1004,B338,九･沖!$D$4:$D$1004,D338),""),"")</f>
        <v/>
      </c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>
        <v>0</v>
      </c>
      <c r="AM338" s="59">
        <v>0</v>
      </c>
      <c r="AN338" s="59">
        <v>0</v>
      </c>
      <c r="AO338" s="59">
        <v>0</v>
      </c>
      <c r="AP338" s="205">
        <v>6</v>
      </c>
    </row>
    <row r="339" spans="1:42">
      <c r="A339" s="61">
        <v>3</v>
      </c>
      <c r="B339" s="203" t="s">
        <v>185</v>
      </c>
      <c r="C339" s="250"/>
      <c r="D339" s="192" t="s">
        <v>1520</v>
      </c>
      <c r="E339" s="28">
        <f t="shared" si="7"/>
        <v>6</v>
      </c>
      <c r="F339" s="58" t="str">
        <f>IF(B339="中/北",IFERROR(SUMIFS(東北!$E$4:$E$1007,東北!$B$4:$B$1007,B339,東北!$D$4:$D$1007,D339)+SUMIFS(関東・東京!$E$4:$E$1019,関東・東京!$B$4:$B$1019,B339,関東・東京!$D$4:$D$1019,D339)+SUMIFS(九･沖!$E$4:$E$1004,九･沖!$B$4:$B$1004,B339,九･沖!$D$4:$D$1004,D339),""),"")</f>
        <v/>
      </c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>
        <v>0</v>
      </c>
      <c r="AM339" s="58">
        <v>0</v>
      </c>
      <c r="AN339" s="58">
        <v>0</v>
      </c>
      <c r="AO339" s="58">
        <v>0</v>
      </c>
      <c r="AP339" s="204">
        <v>6</v>
      </c>
    </row>
    <row r="340" spans="1:42">
      <c r="A340" s="61">
        <v>4</v>
      </c>
      <c r="B340" s="66" t="s">
        <v>1521</v>
      </c>
      <c r="C340" s="249"/>
      <c r="D340" s="191" t="s">
        <v>1522</v>
      </c>
      <c r="E340" s="9">
        <f t="shared" si="7"/>
        <v>6</v>
      </c>
      <c r="F340" s="60" t="str">
        <f>IF(B340="中/北",IFERROR(SUMIFS(東北!$E$4:$E$1007,東北!$B$4:$B$1007,B340,東北!$D$4:$D$1007,D340)+SUMIFS(関東・東京!$E$4:$E$1019,関東・東京!$B$4:$B$1019,B340,関東・東京!$D$4:$D$1019,D340)+SUMIFS(九･沖!$E$4:$E$1004,九･沖!$B$4:$B$1004,B340,九･沖!$D$4:$D$1004,D340),""),"")</f>
        <v/>
      </c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>
        <v>0</v>
      </c>
      <c r="AM340" s="59">
        <v>0</v>
      </c>
      <c r="AN340" s="59">
        <v>0</v>
      </c>
      <c r="AO340" s="59">
        <v>0</v>
      </c>
      <c r="AP340" s="205">
        <v>6</v>
      </c>
    </row>
    <row r="341" spans="1:42">
      <c r="A341" s="61">
        <v>5</v>
      </c>
      <c r="B341" s="203" t="s">
        <v>1521</v>
      </c>
      <c r="C341" s="250"/>
      <c r="D341" s="192" t="s">
        <v>1523</v>
      </c>
      <c r="E341" s="28">
        <f t="shared" si="7"/>
        <v>4</v>
      </c>
      <c r="F341" s="58" t="str">
        <f>IF(B341="中/北",IFERROR(SUMIFS(東北!$E$4:$E$1007,東北!$B$4:$B$1007,B341,東北!$D$4:$D$1007,D341)+SUMIFS(関東・東京!$E$4:$E$1019,関東・東京!$B$4:$B$1019,B341,関東・東京!$D$4:$D$1019,D341)+SUMIFS(九･沖!$E$4:$E$1004,九･沖!$B$4:$B$1004,B341,九･沖!$D$4:$D$1004,D341),""),"")</f>
        <v/>
      </c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>
        <v>0</v>
      </c>
      <c r="AM341" s="58">
        <v>0</v>
      </c>
      <c r="AN341" s="58">
        <v>0</v>
      </c>
      <c r="AO341" s="58">
        <v>2</v>
      </c>
      <c r="AP341" s="204">
        <v>2</v>
      </c>
    </row>
    <row r="342" spans="1:42">
      <c r="A342" s="61">
        <v>6</v>
      </c>
      <c r="B342" s="66" t="s">
        <v>1521</v>
      </c>
      <c r="C342" s="249"/>
      <c r="D342" s="191" t="s">
        <v>1524</v>
      </c>
      <c r="E342" s="9">
        <f t="shared" si="7"/>
        <v>2</v>
      </c>
      <c r="F342" s="60" t="str">
        <f>IF(B342="中/北",IFERROR(SUMIFS(東北!$E$4:$E$1007,東北!$B$4:$B$1007,B342,東北!$D$4:$D$1007,D342)+SUMIFS(関東・東京!$E$4:$E$1019,関東・東京!$B$4:$B$1019,B342,関東・東京!$D$4:$D$1019,D342)+SUMIFS(九･沖!$E$4:$E$1004,九･沖!$B$4:$B$1004,B342,九･沖!$D$4:$D$1004,D342),""),"")</f>
        <v/>
      </c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>
        <v>0</v>
      </c>
      <c r="AM342" s="59">
        <v>0</v>
      </c>
      <c r="AN342" s="59">
        <v>0</v>
      </c>
      <c r="AO342" s="59">
        <v>2</v>
      </c>
      <c r="AP342" s="205">
        <v>0</v>
      </c>
    </row>
    <row r="343" spans="1:42">
      <c r="A343" s="61">
        <v>7</v>
      </c>
      <c r="B343" s="203" t="s">
        <v>1521</v>
      </c>
      <c r="C343" s="250"/>
      <c r="D343" s="192" t="s">
        <v>1525</v>
      </c>
      <c r="E343" s="28">
        <f t="shared" si="7"/>
        <v>2</v>
      </c>
      <c r="F343" s="58" t="str">
        <f>IF(B343="中/北",IFERROR(SUMIFS(東北!$E$4:$E$1007,東北!$B$4:$B$1007,B343,東北!$D$4:$D$1007,D343)+SUMIFS(関東・東京!$E$4:$E$1019,関東・東京!$B$4:$B$1019,B343,関東・東京!$D$4:$D$1019,D343)+SUMIFS(九･沖!$E$4:$E$1004,九･沖!$B$4:$B$1004,B343,九･沖!$D$4:$D$1004,D343),""),"")</f>
        <v/>
      </c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>
        <v>0</v>
      </c>
      <c r="AM343" s="58">
        <v>0</v>
      </c>
      <c r="AN343" s="58">
        <v>0</v>
      </c>
      <c r="AO343" s="58">
        <v>2</v>
      </c>
      <c r="AP343" s="204">
        <v>0</v>
      </c>
    </row>
    <row r="344" spans="1:42" ht="14.25" thickBot="1">
      <c r="A344" s="61">
        <v>8</v>
      </c>
      <c r="B344" s="216" t="s">
        <v>1521</v>
      </c>
      <c r="C344" s="256"/>
      <c r="D344" s="217" t="s">
        <v>1526</v>
      </c>
      <c r="E344" s="165">
        <f t="shared" si="7"/>
        <v>2</v>
      </c>
      <c r="F344" s="218" t="str">
        <f>IF(B344="中/北",IFERROR(SUMIFS(東北!$E$4:$E$1007,東北!$B$4:$B$1007,B344,東北!$D$4:$D$1007,D344)+SUMIFS(関東・東京!$E$4:$E$1019,関東・東京!$B$4:$B$1019,B344,関東・東京!$D$4:$D$1019,D344)+SUMIFS(九･沖!$E$4:$E$1004,九･沖!$B$4:$B$1004,B344,九･沖!$D$4:$D$1004,D344),""),"")</f>
        <v/>
      </c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>
        <v>0</v>
      </c>
      <c r="AM344" s="166">
        <v>0</v>
      </c>
      <c r="AN344" s="166">
        <v>0</v>
      </c>
      <c r="AO344" s="166">
        <v>2</v>
      </c>
      <c r="AP344" s="219">
        <v>0</v>
      </c>
    </row>
    <row r="345" spans="1:42">
      <c r="A345" s="61">
        <v>1</v>
      </c>
      <c r="B345" s="210" t="s">
        <v>10</v>
      </c>
      <c r="C345" s="254"/>
      <c r="D345" s="211" t="s">
        <v>1527</v>
      </c>
      <c r="E345" s="169">
        <f t="shared" si="7"/>
        <v>75</v>
      </c>
      <c r="F345" s="170" t="str">
        <f>IF(B345="中/北",IFERROR(SUMIFS(東北!$E$4:$E$1007,東北!$B$4:$B$1007,B345,東北!$D$4:$D$1007,D345)+SUMIFS(関東・東京!$E$4:$E$1019,関東・東京!$B$4:$B$1019,B345,関東・東京!$D$4:$D$1019,D345)+SUMIFS(九･沖!$E$4:$E$1004,九･沖!$B$4:$B$1004,B345,九･沖!$D$4:$D$1004,D345),""),"")</f>
        <v/>
      </c>
      <c r="G345" s="170">
        <v>1</v>
      </c>
      <c r="H345" s="170">
        <v>3</v>
      </c>
      <c r="I345" s="170">
        <v>3</v>
      </c>
      <c r="J345" s="170">
        <v>1</v>
      </c>
      <c r="K345" s="170">
        <v>0</v>
      </c>
      <c r="L345" s="170">
        <v>0</v>
      </c>
      <c r="M345" s="170">
        <v>1</v>
      </c>
      <c r="N345" s="170">
        <v>5</v>
      </c>
      <c r="O345" s="170">
        <v>5</v>
      </c>
      <c r="P345" s="170">
        <v>1</v>
      </c>
      <c r="Q345" s="170">
        <v>1</v>
      </c>
      <c r="R345" s="170">
        <v>1</v>
      </c>
      <c r="S345" s="170">
        <v>1</v>
      </c>
      <c r="T345" s="170">
        <v>2</v>
      </c>
      <c r="U345" s="170">
        <v>1</v>
      </c>
      <c r="V345" s="170">
        <v>1</v>
      </c>
      <c r="W345" s="170">
        <v>1</v>
      </c>
      <c r="X345" s="170">
        <v>1</v>
      </c>
      <c r="Y345" s="170">
        <v>1</v>
      </c>
      <c r="Z345" s="170">
        <v>1</v>
      </c>
      <c r="AA345" s="170">
        <v>1</v>
      </c>
      <c r="AB345" s="170">
        <v>1</v>
      </c>
      <c r="AC345" s="170">
        <v>1</v>
      </c>
      <c r="AD345" s="170">
        <v>0</v>
      </c>
      <c r="AE345" s="170">
        <v>1</v>
      </c>
      <c r="AF345" s="170">
        <v>1</v>
      </c>
      <c r="AG345" s="170">
        <v>3</v>
      </c>
      <c r="AH345" s="170">
        <v>1</v>
      </c>
      <c r="AI345" s="170">
        <v>1</v>
      </c>
      <c r="AJ345" s="170">
        <v>1</v>
      </c>
      <c r="AK345" s="170">
        <v>3</v>
      </c>
      <c r="AL345" s="170">
        <v>6</v>
      </c>
      <c r="AM345" s="170">
        <v>6</v>
      </c>
      <c r="AN345" s="170">
        <v>6</v>
      </c>
      <c r="AO345" s="170">
        <v>8</v>
      </c>
      <c r="AP345" s="212">
        <v>4</v>
      </c>
    </row>
    <row r="346" spans="1:42">
      <c r="A346" s="61">
        <v>2</v>
      </c>
      <c r="B346" s="66" t="s">
        <v>1078</v>
      </c>
      <c r="C346" s="249"/>
      <c r="D346" s="191" t="s">
        <v>1528</v>
      </c>
      <c r="E346" s="9">
        <f t="shared" si="7"/>
        <v>43</v>
      </c>
      <c r="F346" s="60" t="str">
        <f>IF(B346="中/北",IFERROR(SUMIFS(東北!$E$4:$E$1007,東北!$B$4:$B$1007,B346,東北!$D$4:$D$1007,D346)+SUMIFS(関東・東京!$E$4:$E$1019,関東・東京!$B$4:$B$1019,B346,関東・東京!$D$4:$D$1019,D346)+SUMIFS(九･沖!$E$4:$E$1004,九･沖!$B$4:$B$1004,B346,九･沖!$D$4:$D$1004,D346),""),"")</f>
        <v/>
      </c>
      <c r="G346" s="59"/>
      <c r="H346" s="59"/>
      <c r="I346" s="59"/>
      <c r="J346" s="59"/>
      <c r="K346" s="59"/>
      <c r="L346" s="59"/>
      <c r="M346" s="59"/>
      <c r="N346" s="59"/>
      <c r="O346" s="59"/>
      <c r="P346" s="59" t="s">
        <v>959</v>
      </c>
      <c r="Q346" s="59" t="s">
        <v>959</v>
      </c>
      <c r="R346" s="59" t="s">
        <v>959</v>
      </c>
      <c r="S346" s="59">
        <v>1</v>
      </c>
      <c r="T346" s="59" t="s">
        <v>959</v>
      </c>
      <c r="U346" s="59" t="s">
        <v>959</v>
      </c>
      <c r="V346" s="59" t="s">
        <v>959</v>
      </c>
      <c r="W346" s="59" t="s">
        <v>959</v>
      </c>
      <c r="X346" s="59" t="s">
        <v>959</v>
      </c>
      <c r="Y346" s="59" t="s">
        <v>959</v>
      </c>
      <c r="Z346" s="59" t="s">
        <v>959</v>
      </c>
      <c r="AA346" s="59">
        <v>0</v>
      </c>
      <c r="AB346" s="59">
        <v>0</v>
      </c>
      <c r="AC346" s="59">
        <v>0</v>
      </c>
      <c r="AD346" s="59">
        <v>0</v>
      </c>
      <c r="AE346" s="59">
        <v>0</v>
      </c>
      <c r="AF346" s="59">
        <v>0</v>
      </c>
      <c r="AG346" s="59">
        <v>0</v>
      </c>
      <c r="AH346" s="59">
        <v>0</v>
      </c>
      <c r="AI346" s="59">
        <v>0</v>
      </c>
      <c r="AJ346" s="59">
        <v>0</v>
      </c>
      <c r="AK346" s="59">
        <v>0</v>
      </c>
      <c r="AL346" s="59">
        <v>8</v>
      </c>
      <c r="AM346" s="59">
        <v>6</v>
      </c>
      <c r="AN346" s="59">
        <v>14</v>
      </c>
      <c r="AO346" s="59">
        <v>8</v>
      </c>
      <c r="AP346" s="205">
        <v>6</v>
      </c>
    </row>
    <row r="347" spans="1:42">
      <c r="A347" s="61">
        <v>3</v>
      </c>
      <c r="B347" s="203" t="s">
        <v>10</v>
      </c>
      <c r="C347" s="250"/>
      <c r="D347" s="192" t="s">
        <v>1529</v>
      </c>
      <c r="E347" s="28">
        <f t="shared" si="7"/>
        <v>38</v>
      </c>
      <c r="F347" s="58" t="str">
        <f>IF(B347="中/北",IFERROR(SUMIFS(東北!$E$4:$E$1007,東北!$B$4:$B$1007,B347,東北!$D$4:$D$1007,D347)+SUMIFS(関東・東京!$E$4:$E$1019,関東・東京!$B$4:$B$1019,B347,関東・東京!$D$4:$D$1019,D347)+SUMIFS(九･沖!$E$4:$E$1004,九･沖!$B$4:$B$1004,B347,九･沖!$D$4:$D$1004,D347),""),"")</f>
        <v/>
      </c>
      <c r="G347" s="58">
        <v>3</v>
      </c>
      <c r="H347" s="58">
        <v>0</v>
      </c>
      <c r="I347" s="58">
        <v>0</v>
      </c>
      <c r="J347" s="58">
        <v>0</v>
      </c>
      <c r="K347" s="58">
        <v>0</v>
      </c>
      <c r="L347" s="58">
        <v>5</v>
      </c>
      <c r="M347" s="58">
        <v>3</v>
      </c>
      <c r="N347" s="58">
        <v>0</v>
      </c>
      <c r="O347" s="58">
        <v>5</v>
      </c>
      <c r="P347" s="58">
        <v>0</v>
      </c>
      <c r="Q347" s="58">
        <v>0</v>
      </c>
      <c r="R347" s="58">
        <v>0</v>
      </c>
      <c r="S347" s="58">
        <v>0</v>
      </c>
      <c r="T347" s="58">
        <v>0</v>
      </c>
      <c r="U347" s="58">
        <v>0</v>
      </c>
      <c r="V347" s="58">
        <v>0</v>
      </c>
      <c r="W347" s="58">
        <v>0</v>
      </c>
      <c r="X347" s="58">
        <v>0</v>
      </c>
      <c r="Y347" s="58">
        <v>0</v>
      </c>
      <c r="Z347" s="58">
        <v>0</v>
      </c>
      <c r="AA347" s="58">
        <v>0</v>
      </c>
      <c r="AB347" s="58">
        <v>2</v>
      </c>
      <c r="AC347" s="58">
        <v>0</v>
      </c>
      <c r="AD347" s="58">
        <v>0</v>
      </c>
      <c r="AE347" s="58">
        <v>0</v>
      </c>
      <c r="AF347" s="58">
        <v>0</v>
      </c>
      <c r="AG347" s="58">
        <v>2</v>
      </c>
      <c r="AH347" s="58">
        <v>0</v>
      </c>
      <c r="AI347" s="58">
        <v>0</v>
      </c>
      <c r="AJ347" s="58">
        <v>0</v>
      </c>
      <c r="AK347" s="58">
        <v>0</v>
      </c>
      <c r="AL347" s="58">
        <v>6</v>
      </c>
      <c r="AM347" s="58">
        <v>6</v>
      </c>
      <c r="AN347" s="58">
        <v>0</v>
      </c>
      <c r="AO347" s="58">
        <v>2</v>
      </c>
      <c r="AP347" s="204">
        <v>4</v>
      </c>
    </row>
    <row r="348" spans="1:42">
      <c r="A348" s="61">
        <v>4</v>
      </c>
      <c r="B348" s="66" t="s">
        <v>1078</v>
      </c>
      <c r="C348" s="249"/>
      <c r="D348" s="191" t="s">
        <v>924</v>
      </c>
      <c r="E348" s="9">
        <f t="shared" si="7"/>
        <v>22</v>
      </c>
      <c r="F348" s="60" t="str">
        <f>IF(B348="中/北",IFERROR(SUMIFS(東北!$E$4:$E$1007,東北!$B$4:$B$1007,B348,東北!$D$4:$D$1007,D348)+SUMIFS(関東・東京!$E$4:$E$1019,関東・東京!$B$4:$B$1019,B348,関東・東京!$D$4:$D$1019,D348)+SUMIFS(九･沖!$E$4:$E$1004,九･沖!$B$4:$B$1004,B348,九･沖!$D$4:$D$1004,D348),""),"")</f>
        <v/>
      </c>
      <c r="G348" s="59">
        <v>1</v>
      </c>
      <c r="H348" s="59">
        <v>0</v>
      </c>
      <c r="I348" s="59">
        <v>0</v>
      </c>
      <c r="J348" s="59">
        <v>0</v>
      </c>
      <c r="K348" s="59">
        <v>0</v>
      </c>
      <c r="L348" s="59">
        <v>0</v>
      </c>
      <c r="M348" s="59">
        <v>0</v>
      </c>
      <c r="N348" s="59">
        <v>0</v>
      </c>
      <c r="O348" s="59">
        <v>0</v>
      </c>
      <c r="P348" s="59" t="s">
        <v>959</v>
      </c>
      <c r="Q348" s="59" t="s">
        <v>959</v>
      </c>
      <c r="R348" s="59" t="s">
        <v>959</v>
      </c>
      <c r="S348" s="59">
        <v>1</v>
      </c>
      <c r="T348" s="59" t="s">
        <v>959</v>
      </c>
      <c r="U348" s="59" t="s">
        <v>959</v>
      </c>
      <c r="V348" s="59" t="s">
        <v>959</v>
      </c>
      <c r="W348" s="59" t="s">
        <v>959</v>
      </c>
      <c r="X348" s="59" t="s">
        <v>959</v>
      </c>
      <c r="Y348" s="59" t="s">
        <v>959</v>
      </c>
      <c r="Z348" s="59" t="s">
        <v>959</v>
      </c>
      <c r="AA348" s="59">
        <v>0</v>
      </c>
      <c r="AB348" s="59">
        <v>0</v>
      </c>
      <c r="AC348" s="59">
        <v>0</v>
      </c>
      <c r="AD348" s="59">
        <v>0</v>
      </c>
      <c r="AE348" s="59">
        <v>0</v>
      </c>
      <c r="AF348" s="59">
        <v>0</v>
      </c>
      <c r="AG348" s="59">
        <v>0</v>
      </c>
      <c r="AH348" s="59">
        <v>0</v>
      </c>
      <c r="AI348" s="59">
        <v>0</v>
      </c>
      <c r="AJ348" s="59">
        <v>0</v>
      </c>
      <c r="AK348" s="59">
        <v>0</v>
      </c>
      <c r="AL348" s="59">
        <v>6</v>
      </c>
      <c r="AM348" s="59">
        <v>4</v>
      </c>
      <c r="AN348" s="59">
        <v>6</v>
      </c>
      <c r="AO348" s="59">
        <v>0</v>
      </c>
      <c r="AP348" s="205">
        <v>4</v>
      </c>
    </row>
    <row r="349" spans="1:42">
      <c r="A349" s="61">
        <v>5</v>
      </c>
      <c r="B349" s="203" t="s">
        <v>1078</v>
      </c>
      <c r="C349" s="250"/>
      <c r="D349" s="192" t="s">
        <v>1530</v>
      </c>
      <c r="E349" s="28">
        <f t="shared" si="7"/>
        <v>22</v>
      </c>
      <c r="F349" s="58" t="str">
        <f>IF(B349="中/北",IFERROR(SUMIFS(東北!$E$4:$E$1007,東北!$B$4:$B$1007,B349,東北!$D$4:$D$1007,D349)+SUMIFS(関東・東京!$E$4:$E$1019,関東・東京!$B$4:$B$1019,B349,関東・東京!$D$4:$D$1019,D349)+SUMIFS(九･沖!$E$4:$E$1004,九･沖!$B$4:$B$1004,B349,九･沖!$D$4:$D$1004,D349),""),"")</f>
        <v/>
      </c>
      <c r="G349" s="58">
        <v>1</v>
      </c>
      <c r="H349" s="58">
        <v>0</v>
      </c>
      <c r="I349" s="58">
        <v>0</v>
      </c>
      <c r="J349" s="58">
        <v>0</v>
      </c>
      <c r="K349" s="58">
        <v>0</v>
      </c>
      <c r="L349" s="58">
        <v>0</v>
      </c>
      <c r="M349" s="58">
        <v>0</v>
      </c>
      <c r="N349" s="58">
        <v>0</v>
      </c>
      <c r="O349" s="58">
        <v>0</v>
      </c>
      <c r="P349" s="58" t="s">
        <v>959</v>
      </c>
      <c r="Q349" s="58" t="s">
        <v>959</v>
      </c>
      <c r="R349" s="58" t="s">
        <v>959</v>
      </c>
      <c r="S349" s="58">
        <v>1</v>
      </c>
      <c r="T349" s="58" t="s">
        <v>959</v>
      </c>
      <c r="U349" s="58" t="s">
        <v>959</v>
      </c>
      <c r="V349" s="58" t="s">
        <v>959</v>
      </c>
      <c r="W349" s="58" t="s">
        <v>959</v>
      </c>
      <c r="X349" s="58" t="s">
        <v>959</v>
      </c>
      <c r="Y349" s="58" t="s">
        <v>959</v>
      </c>
      <c r="Z349" s="58" t="s">
        <v>959</v>
      </c>
      <c r="AA349" s="58">
        <v>0</v>
      </c>
      <c r="AB349" s="58">
        <v>0</v>
      </c>
      <c r="AC349" s="58">
        <v>0</v>
      </c>
      <c r="AD349" s="58">
        <v>0</v>
      </c>
      <c r="AE349" s="58">
        <v>0</v>
      </c>
      <c r="AF349" s="58">
        <v>0</v>
      </c>
      <c r="AG349" s="58">
        <v>0</v>
      </c>
      <c r="AH349" s="58">
        <v>0</v>
      </c>
      <c r="AI349" s="58">
        <v>0</v>
      </c>
      <c r="AJ349" s="58">
        <v>0</v>
      </c>
      <c r="AK349" s="58">
        <v>0</v>
      </c>
      <c r="AL349" s="58">
        <v>6</v>
      </c>
      <c r="AM349" s="58">
        <v>4</v>
      </c>
      <c r="AN349" s="58">
        <v>6</v>
      </c>
      <c r="AO349" s="58">
        <v>0</v>
      </c>
      <c r="AP349" s="204">
        <v>4</v>
      </c>
    </row>
    <row r="350" spans="1:42">
      <c r="A350" s="61">
        <v>6</v>
      </c>
      <c r="B350" s="66" t="s">
        <v>10</v>
      </c>
      <c r="C350" s="249"/>
      <c r="D350" s="191" t="s">
        <v>1531</v>
      </c>
      <c r="E350" s="9">
        <f t="shared" si="7"/>
        <v>17</v>
      </c>
      <c r="F350" s="60" t="str">
        <f>IF(B350="中/北",IFERROR(SUMIFS(東北!$E$4:$E$1007,東北!$B$4:$B$1007,B350,東北!$D$4:$D$1007,D350)+SUMIFS(関東・東京!$E$4:$E$1019,関東・東京!$B$4:$B$1019,B350,関東・東京!$D$4:$D$1019,D350)+SUMIFS(九･沖!$E$4:$E$1004,九･沖!$B$4:$B$1004,B350,九･沖!$D$4:$D$1004,D350),""),"")</f>
        <v/>
      </c>
      <c r="G350" s="59">
        <v>0</v>
      </c>
      <c r="H350" s="59">
        <v>0</v>
      </c>
      <c r="I350" s="59">
        <v>0</v>
      </c>
      <c r="J350" s="59">
        <v>0</v>
      </c>
      <c r="K350" s="59">
        <v>0</v>
      </c>
      <c r="L350" s="59">
        <v>0</v>
      </c>
      <c r="M350" s="59">
        <v>0</v>
      </c>
      <c r="N350" s="59">
        <v>0</v>
      </c>
      <c r="O350" s="59">
        <v>0</v>
      </c>
      <c r="P350" s="59">
        <v>0</v>
      </c>
      <c r="Q350" s="59">
        <v>0</v>
      </c>
      <c r="R350" s="59">
        <v>0</v>
      </c>
      <c r="S350" s="59">
        <v>0</v>
      </c>
      <c r="T350" s="59">
        <v>0</v>
      </c>
      <c r="U350" s="59">
        <v>0</v>
      </c>
      <c r="V350" s="59">
        <v>0</v>
      </c>
      <c r="W350" s="59">
        <v>0</v>
      </c>
      <c r="X350" s="59">
        <v>0</v>
      </c>
      <c r="Y350" s="59">
        <v>0</v>
      </c>
      <c r="Z350" s="59">
        <v>0</v>
      </c>
      <c r="AA350" s="59">
        <v>0</v>
      </c>
      <c r="AB350" s="59">
        <v>0</v>
      </c>
      <c r="AC350" s="59">
        <v>0</v>
      </c>
      <c r="AD350" s="59">
        <v>0</v>
      </c>
      <c r="AE350" s="59">
        <v>1</v>
      </c>
      <c r="AF350" s="59">
        <v>0</v>
      </c>
      <c r="AG350" s="59">
        <v>0</v>
      </c>
      <c r="AH350" s="59">
        <v>0</v>
      </c>
      <c r="AI350" s="59">
        <v>0</v>
      </c>
      <c r="AJ350" s="59">
        <v>0</v>
      </c>
      <c r="AK350" s="59">
        <v>0</v>
      </c>
      <c r="AL350" s="59">
        <v>0</v>
      </c>
      <c r="AM350" s="59">
        <v>0</v>
      </c>
      <c r="AN350" s="59">
        <v>8</v>
      </c>
      <c r="AO350" s="59">
        <v>4</v>
      </c>
      <c r="AP350" s="205">
        <v>4</v>
      </c>
    </row>
    <row r="351" spans="1:42">
      <c r="A351" s="61">
        <v>7</v>
      </c>
      <c r="B351" s="203" t="s">
        <v>1078</v>
      </c>
      <c r="C351" s="250"/>
      <c r="D351" s="192" t="s">
        <v>1532</v>
      </c>
      <c r="E351" s="28">
        <f t="shared" si="7"/>
        <v>16</v>
      </c>
      <c r="F351" s="58" t="str">
        <f>IF(B351="中/北",IFERROR(SUMIFS(東北!$E$4:$E$1007,東北!$B$4:$B$1007,B351,東北!$D$4:$D$1007,D351)+SUMIFS(関東・東京!$E$4:$E$1019,関東・東京!$B$4:$B$1019,B351,関東・東京!$D$4:$D$1019,D351)+SUMIFS(九･沖!$E$4:$E$1004,九･沖!$B$4:$B$1004,B351,九･沖!$D$4:$D$1004,D351),""),"")</f>
        <v/>
      </c>
      <c r="G351" s="58">
        <v>1</v>
      </c>
      <c r="H351" s="58">
        <v>0</v>
      </c>
      <c r="I351" s="58">
        <v>0</v>
      </c>
      <c r="J351" s="58">
        <v>0</v>
      </c>
      <c r="K351" s="58">
        <v>0</v>
      </c>
      <c r="L351" s="58">
        <v>0</v>
      </c>
      <c r="M351" s="58">
        <v>0</v>
      </c>
      <c r="N351" s="58">
        <v>0</v>
      </c>
      <c r="O351" s="58">
        <v>0</v>
      </c>
      <c r="P351" s="58" t="s">
        <v>959</v>
      </c>
      <c r="Q351" s="58" t="s">
        <v>959</v>
      </c>
      <c r="R351" s="58" t="s">
        <v>959</v>
      </c>
      <c r="S351" s="58">
        <v>1</v>
      </c>
      <c r="T351" s="58" t="s">
        <v>959</v>
      </c>
      <c r="U351" s="58" t="s">
        <v>959</v>
      </c>
      <c r="V351" s="58" t="s">
        <v>959</v>
      </c>
      <c r="W351" s="58" t="s">
        <v>959</v>
      </c>
      <c r="X351" s="58" t="s">
        <v>959</v>
      </c>
      <c r="Y351" s="58" t="s">
        <v>959</v>
      </c>
      <c r="Z351" s="58" t="s">
        <v>959</v>
      </c>
      <c r="AA351" s="58">
        <v>0</v>
      </c>
      <c r="AB351" s="58">
        <v>0</v>
      </c>
      <c r="AC351" s="58">
        <v>0</v>
      </c>
      <c r="AD351" s="58">
        <v>0</v>
      </c>
      <c r="AE351" s="58">
        <v>0</v>
      </c>
      <c r="AF351" s="58">
        <v>0</v>
      </c>
      <c r="AG351" s="58">
        <v>0</v>
      </c>
      <c r="AH351" s="58">
        <v>0</v>
      </c>
      <c r="AI351" s="58">
        <v>0</v>
      </c>
      <c r="AJ351" s="58">
        <v>0</v>
      </c>
      <c r="AK351" s="58">
        <v>0</v>
      </c>
      <c r="AL351" s="58">
        <v>0</v>
      </c>
      <c r="AM351" s="58">
        <v>4</v>
      </c>
      <c r="AN351" s="58">
        <v>6</v>
      </c>
      <c r="AO351" s="58">
        <v>0</v>
      </c>
      <c r="AP351" s="204">
        <v>4</v>
      </c>
    </row>
    <row r="352" spans="1:42">
      <c r="A352" s="61">
        <v>8</v>
      </c>
      <c r="B352" s="66" t="s">
        <v>1078</v>
      </c>
      <c r="C352" s="249"/>
      <c r="D352" s="191" t="s">
        <v>1533</v>
      </c>
      <c r="E352" s="9">
        <f t="shared" si="7"/>
        <v>12</v>
      </c>
      <c r="F352" s="60" t="str">
        <f>IF(B352="中/北",IFERROR(SUMIFS(東北!$E$4:$E$1007,東北!$B$4:$B$1007,B352,東北!$D$4:$D$1007,D352)+SUMIFS(関東・東京!$E$4:$E$1019,関東・東京!$B$4:$B$1019,B352,関東・東京!$D$4:$D$1019,D352)+SUMIFS(九･沖!$E$4:$E$1004,九･沖!$B$4:$B$1004,B352,九･沖!$D$4:$D$1004,D352),""),"")</f>
        <v/>
      </c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>
        <v>2</v>
      </c>
      <c r="AM352" s="59">
        <v>0</v>
      </c>
      <c r="AN352" s="59">
        <v>6</v>
      </c>
      <c r="AO352" s="59">
        <v>4</v>
      </c>
      <c r="AP352" s="205">
        <v>0</v>
      </c>
    </row>
    <row r="353" spans="1:42">
      <c r="A353" s="61">
        <v>9</v>
      </c>
      <c r="B353" s="203" t="s">
        <v>1078</v>
      </c>
      <c r="C353" s="250"/>
      <c r="D353" s="192" t="s">
        <v>1534</v>
      </c>
      <c r="E353" s="28">
        <f t="shared" si="7"/>
        <v>10</v>
      </c>
      <c r="F353" s="58" t="str">
        <f>IF(B353="中/北",IFERROR(SUMIFS(東北!$E$4:$E$1007,東北!$B$4:$B$1007,B353,東北!$D$4:$D$1007,D353)+SUMIFS(関東・東京!$E$4:$E$1019,関東・東京!$B$4:$B$1019,B353,関東・東京!$D$4:$D$1019,D353)+SUMIFS(九･沖!$E$4:$E$1004,九･沖!$B$4:$B$1004,B353,九･沖!$D$4:$D$1004,D353),""),"")</f>
        <v/>
      </c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>
        <v>6</v>
      </c>
      <c r="AM353" s="58">
        <v>0</v>
      </c>
      <c r="AN353" s="58">
        <v>0</v>
      </c>
      <c r="AO353" s="58">
        <v>2</v>
      </c>
      <c r="AP353" s="204">
        <v>2</v>
      </c>
    </row>
    <row r="354" spans="1:42">
      <c r="A354" s="61">
        <v>10</v>
      </c>
      <c r="B354" s="66" t="s">
        <v>1078</v>
      </c>
      <c r="C354" s="249"/>
      <c r="D354" s="191" t="s">
        <v>1535</v>
      </c>
      <c r="E354" s="9">
        <f t="shared" si="7"/>
        <v>5</v>
      </c>
      <c r="F354" s="60" t="str">
        <f>IF(B354="中/北",IFERROR(SUMIFS(東北!$E$4:$E$1007,東北!$B$4:$B$1007,B354,東北!$D$4:$D$1007,D354)+SUMIFS(関東・東京!$E$4:$E$1019,関東・東京!$B$4:$B$1019,B354,関東・東京!$D$4:$D$1019,D354)+SUMIFS(九･沖!$E$4:$E$1004,九･沖!$B$4:$B$1004,B354,九･沖!$D$4:$D$1004,D354),""),"")</f>
        <v/>
      </c>
      <c r="G354" s="59">
        <v>1</v>
      </c>
      <c r="H354" s="59">
        <v>0</v>
      </c>
      <c r="I354" s="59">
        <v>0</v>
      </c>
      <c r="J354" s="59">
        <v>0</v>
      </c>
      <c r="K354" s="59">
        <v>0</v>
      </c>
      <c r="L354" s="59">
        <v>0</v>
      </c>
      <c r="M354" s="59">
        <v>0</v>
      </c>
      <c r="N354" s="59">
        <v>0</v>
      </c>
      <c r="O354" s="59">
        <v>0</v>
      </c>
      <c r="P354" s="59">
        <v>0</v>
      </c>
      <c r="Q354" s="59">
        <v>0</v>
      </c>
      <c r="R354" s="59">
        <v>0</v>
      </c>
      <c r="S354" s="59">
        <v>0</v>
      </c>
      <c r="T354" s="59">
        <v>0</v>
      </c>
      <c r="U354" s="59">
        <v>0</v>
      </c>
      <c r="V354" s="59">
        <v>0</v>
      </c>
      <c r="W354" s="59">
        <v>0</v>
      </c>
      <c r="X354" s="59">
        <v>0</v>
      </c>
      <c r="Y354" s="59">
        <v>0</v>
      </c>
      <c r="Z354" s="59">
        <v>0</v>
      </c>
      <c r="AA354" s="59">
        <v>0</v>
      </c>
      <c r="AB354" s="59">
        <v>0</v>
      </c>
      <c r="AC354" s="59">
        <v>0</v>
      </c>
      <c r="AD354" s="59">
        <v>0</v>
      </c>
      <c r="AE354" s="59">
        <v>0</v>
      </c>
      <c r="AF354" s="59">
        <v>0</v>
      </c>
      <c r="AG354" s="59">
        <v>0</v>
      </c>
      <c r="AH354" s="59">
        <v>0</v>
      </c>
      <c r="AI354" s="59">
        <v>0</v>
      </c>
      <c r="AJ354" s="59">
        <v>0</v>
      </c>
      <c r="AK354" s="59">
        <v>0</v>
      </c>
      <c r="AL354" s="59">
        <v>0</v>
      </c>
      <c r="AM354" s="59">
        <v>4</v>
      </c>
      <c r="AN354" s="59">
        <v>0</v>
      </c>
      <c r="AO354" s="59">
        <v>0</v>
      </c>
      <c r="AP354" s="205">
        <v>0</v>
      </c>
    </row>
    <row r="355" spans="1:42">
      <c r="A355" s="61">
        <v>11</v>
      </c>
      <c r="B355" s="203" t="s">
        <v>1078</v>
      </c>
      <c r="C355" s="250"/>
      <c r="D355" s="192" t="s">
        <v>1536</v>
      </c>
      <c r="E355" s="28">
        <f t="shared" si="7"/>
        <v>5</v>
      </c>
      <c r="F355" s="58" t="str">
        <f>IF(B355="中/北",IFERROR(SUMIFS(東北!$E$4:$E$1007,東北!$B$4:$B$1007,B355,東北!$D$4:$D$1007,D355)+SUMIFS(関東・東京!$E$4:$E$1019,関東・東京!$B$4:$B$1019,B355,関東・東京!$D$4:$D$1019,D355)+SUMIFS(九･沖!$E$4:$E$1004,九･沖!$B$4:$B$1004,B355,九･沖!$D$4:$D$1004,D355),""),"")</f>
        <v/>
      </c>
      <c r="G355" s="58">
        <v>1</v>
      </c>
      <c r="H355" s="58">
        <v>0</v>
      </c>
      <c r="I355" s="58">
        <v>0</v>
      </c>
      <c r="J355" s="58">
        <v>0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58">
        <v>0</v>
      </c>
      <c r="R355" s="58">
        <v>0</v>
      </c>
      <c r="S355" s="58">
        <v>0</v>
      </c>
      <c r="T355" s="58">
        <v>0</v>
      </c>
      <c r="U355" s="58">
        <v>0</v>
      </c>
      <c r="V355" s="58">
        <v>0</v>
      </c>
      <c r="W355" s="58">
        <v>0</v>
      </c>
      <c r="X355" s="58">
        <v>0</v>
      </c>
      <c r="Y355" s="58">
        <v>0</v>
      </c>
      <c r="Z355" s="58">
        <v>0</v>
      </c>
      <c r="AA355" s="58">
        <v>0</v>
      </c>
      <c r="AB355" s="58">
        <v>0</v>
      </c>
      <c r="AC355" s="58">
        <v>0</v>
      </c>
      <c r="AD355" s="58">
        <v>0</v>
      </c>
      <c r="AE355" s="58">
        <v>0</v>
      </c>
      <c r="AF355" s="58">
        <v>0</v>
      </c>
      <c r="AG355" s="58">
        <v>0</v>
      </c>
      <c r="AH355" s="58">
        <v>0</v>
      </c>
      <c r="AI355" s="58">
        <v>0</v>
      </c>
      <c r="AJ355" s="58">
        <v>0</v>
      </c>
      <c r="AK355" s="58">
        <v>0</v>
      </c>
      <c r="AL355" s="58">
        <v>0</v>
      </c>
      <c r="AM355" s="58">
        <v>4</v>
      </c>
      <c r="AN355" s="58">
        <v>0</v>
      </c>
      <c r="AO355" s="58">
        <v>0</v>
      </c>
      <c r="AP355" s="204">
        <v>0</v>
      </c>
    </row>
    <row r="356" spans="1:42">
      <c r="A356" s="61">
        <v>12</v>
      </c>
      <c r="B356" s="66" t="s">
        <v>1078</v>
      </c>
      <c r="C356" s="249"/>
      <c r="D356" s="191" t="s">
        <v>1537</v>
      </c>
      <c r="E356" s="9">
        <f t="shared" si="7"/>
        <v>4</v>
      </c>
      <c r="F356" s="60" t="str">
        <f>IF(B356="中/北",IFERROR(SUMIFS(東北!$E$4:$E$1007,東北!$B$4:$B$1007,B356,東北!$D$4:$D$1007,D356)+SUMIFS(関東・東京!$E$4:$E$1019,関東・東京!$B$4:$B$1019,B356,関東・東京!$D$4:$D$1019,D356)+SUMIFS(九･沖!$E$4:$E$1004,九･沖!$B$4:$B$1004,B356,九･沖!$D$4:$D$1004,D356),""),"")</f>
        <v/>
      </c>
      <c r="G356" s="59"/>
      <c r="H356" s="59"/>
      <c r="I356" s="59"/>
      <c r="J356" s="59"/>
      <c r="K356" s="59"/>
      <c r="L356" s="59"/>
      <c r="M356" s="59"/>
      <c r="N356" s="59"/>
      <c r="O356" s="59"/>
      <c r="P356" s="59" t="s">
        <v>959</v>
      </c>
      <c r="Q356" s="59">
        <v>1</v>
      </c>
      <c r="R356" s="59" t="s">
        <v>959</v>
      </c>
      <c r="S356" s="59" t="s">
        <v>959</v>
      </c>
      <c r="T356" s="59" t="s">
        <v>959</v>
      </c>
      <c r="U356" s="59">
        <v>1</v>
      </c>
      <c r="V356" s="59" t="s">
        <v>959</v>
      </c>
      <c r="W356" s="59" t="s">
        <v>959</v>
      </c>
      <c r="X356" s="59" t="s">
        <v>959</v>
      </c>
      <c r="Y356" s="59" t="s">
        <v>959</v>
      </c>
      <c r="Z356" s="59" t="s">
        <v>959</v>
      </c>
      <c r="AA356" s="59">
        <v>0</v>
      </c>
      <c r="AB356" s="59">
        <v>0</v>
      </c>
      <c r="AC356" s="59">
        <v>0</v>
      </c>
      <c r="AD356" s="59">
        <v>0</v>
      </c>
      <c r="AE356" s="59">
        <v>0</v>
      </c>
      <c r="AF356" s="59">
        <v>0</v>
      </c>
      <c r="AG356" s="59">
        <v>0</v>
      </c>
      <c r="AH356" s="59">
        <v>0</v>
      </c>
      <c r="AI356" s="59">
        <v>0</v>
      </c>
      <c r="AJ356" s="59">
        <v>0</v>
      </c>
      <c r="AK356" s="59">
        <v>0</v>
      </c>
      <c r="AL356" s="59">
        <v>0</v>
      </c>
      <c r="AM356" s="59">
        <v>0</v>
      </c>
      <c r="AN356" s="59">
        <v>0</v>
      </c>
      <c r="AO356" s="59">
        <v>0</v>
      </c>
      <c r="AP356" s="205">
        <v>2</v>
      </c>
    </row>
    <row r="357" spans="1:42">
      <c r="A357" s="61">
        <v>107</v>
      </c>
      <c r="B357" s="203" t="s">
        <v>1078</v>
      </c>
      <c r="C357" s="250"/>
      <c r="D357" s="192" t="s">
        <v>1538</v>
      </c>
      <c r="E357" s="28">
        <f t="shared" si="7"/>
        <v>4</v>
      </c>
      <c r="F357" s="58" t="str">
        <f>IF(B357="中/北",IFERROR(SUMIFS(東北!$E$4:$E$1007,東北!$B$4:$B$1007,B357,東北!$D$4:$D$1007,D357)+SUMIFS(関東・東京!$E$4:$E$1019,関東・東京!$B$4:$B$1019,B357,関東・東京!$D$4:$D$1019,D357)+SUMIFS(九･沖!$E$4:$E$1004,九･沖!$B$4:$B$1004,B357,九･沖!$D$4:$D$1004,D357),""),"")</f>
        <v/>
      </c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>
        <v>0</v>
      </c>
      <c r="AM357" s="58">
        <v>0</v>
      </c>
      <c r="AN357" s="58">
        <v>0</v>
      </c>
      <c r="AO357" s="58">
        <v>2</v>
      </c>
      <c r="AP357" s="204">
        <v>2</v>
      </c>
    </row>
    <row r="358" spans="1:42">
      <c r="A358" s="61">
        <v>13</v>
      </c>
      <c r="B358" s="66" t="s">
        <v>1078</v>
      </c>
      <c r="C358" s="249"/>
      <c r="D358" s="191" t="s">
        <v>1539</v>
      </c>
      <c r="E358" s="9">
        <f t="shared" si="7"/>
        <v>4</v>
      </c>
      <c r="F358" s="60" t="str">
        <f>IF(B358="中/北",IFERROR(SUMIFS(東北!$E$4:$E$1007,東北!$B$4:$B$1007,B358,東北!$D$4:$D$1007,D358)+SUMIFS(関東・東京!$E$4:$E$1019,関東・東京!$B$4:$B$1019,B358,関東・東京!$D$4:$D$1019,D358)+SUMIFS(九･沖!$E$4:$E$1004,九･沖!$B$4:$B$1004,B358,九･沖!$D$4:$D$1004,D358),""),"")</f>
        <v/>
      </c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>
        <v>0</v>
      </c>
      <c r="AM358" s="59">
        <v>0</v>
      </c>
      <c r="AN358" s="59">
        <v>0</v>
      </c>
      <c r="AO358" s="59">
        <v>0</v>
      </c>
      <c r="AP358" s="205">
        <v>4</v>
      </c>
    </row>
    <row r="359" spans="1:42">
      <c r="A359" s="61">
        <v>14</v>
      </c>
      <c r="B359" s="66" t="s">
        <v>10</v>
      </c>
      <c r="C359" s="250"/>
      <c r="D359" s="192" t="s">
        <v>1449</v>
      </c>
      <c r="E359" s="28">
        <f t="shared" si="7"/>
        <v>2</v>
      </c>
      <c r="F359" s="58" t="str">
        <f>IF(B359="中/北",IFERROR(SUMIFS(東北!$E$4:$E$1007,東北!$B$4:$B$1007,B359,東北!$D$4:$D$1007,D359)+SUMIFS(関東・東京!$E$4:$E$1019,関東・東京!$B$4:$B$1019,B359,関東・東京!$D$4:$D$1019,D359)+SUMIFS(九･沖!$E$4:$E$1004,九･沖!$B$4:$B$1004,B359,九･沖!$D$4:$D$1004,D359),""),"")</f>
        <v/>
      </c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>
        <v>2</v>
      </c>
      <c r="AM359" s="58">
        <v>0</v>
      </c>
      <c r="AN359" s="58">
        <v>0</v>
      </c>
      <c r="AO359" s="58">
        <v>0</v>
      </c>
      <c r="AP359" s="204">
        <v>0</v>
      </c>
    </row>
    <row r="360" spans="1:42">
      <c r="A360" s="61">
        <v>15</v>
      </c>
      <c r="B360" s="203" t="s">
        <v>1078</v>
      </c>
      <c r="C360" s="249"/>
      <c r="D360" s="191" t="s">
        <v>1540</v>
      </c>
      <c r="E360" s="9">
        <f t="shared" si="7"/>
        <v>2</v>
      </c>
      <c r="F360" s="60" t="str">
        <f>IF(B360="中/北",IFERROR(SUMIFS(東北!$E$4:$E$1007,東北!$B$4:$B$1007,B360,東北!$D$4:$D$1007,D360)+SUMIFS(関東・東京!$E$4:$E$1019,関東・東京!$B$4:$B$1019,B360,関東・東京!$D$4:$D$1019,D360)+SUMIFS(九･沖!$E$4:$E$1004,九･沖!$B$4:$B$1004,B360,九･沖!$D$4:$D$1004,D360),""),"")</f>
        <v/>
      </c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>
        <v>2</v>
      </c>
      <c r="AM360" s="59">
        <v>0</v>
      </c>
      <c r="AN360" s="59">
        <v>0</v>
      </c>
      <c r="AO360" s="59">
        <v>0</v>
      </c>
      <c r="AP360" s="205">
        <v>0</v>
      </c>
    </row>
    <row r="361" spans="1:42">
      <c r="A361" s="61">
        <v>16</v>
      </c>
      <c r="B361" s="66" t="s">
        <v>1078</v>
      </c>
      <c r="C361" s="250"/>
      <c r="D361" s="192" t="s">
        <v>1541</v>
      </c>
      <c r="E361" s="28">
        <f t="shared" si="7"/>
        <v>2</v>
      </c>
      <c r="F361" s="58" t="str">
        <f>IF(B361="中/北",IFERROR(SUMIFS(東北!$E$4:$E$1007,東北!$B$4:$B$1007,B361,東北!$D$4:$D$1007,D361)+SUMIFS(関東・東京!$E$4:$E$1019,関東・東京!$B$4:$B$1019,B361,関東・東京!$D$4:$D$1019,D361)+SUMIFS(九･沖!$E$4:$E$1004,九･沖!$B$4:$B$1004,B361,九･沖!$D$4:$D$1004,D361),""),"")</f>
        <v/>
      </c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>
        <v>0</v>
      </c>
      <c r="AM361" s="58">
        <v>0</v>
      </c>
      <c r="AN361" s="58">
        <v>0</v>
      </c>
      <c r="AO361" s="58">
        <v>0</v>
      </c>
      <c r="AP361" s="204">
        <v>2</v>
      </c>
    </row>
    <row r="362" spans="1:42">
      <c r="A362" s="61">
        <v>17</v>
      </c>
      <c r="B362" s="203" t="s">
        <v>1078</v>
      </c>
      <c r="C362" s="249"/>
      <c r="D362" s="191" t="s">
        <v>1542</v>
      </c>
      <c r="E362" s="9">
        <f t="shared" si="7"/>
        <v>2</v>
      </c>
      <c r="F362" s="60" t="str">
        <f>IF(B362="中/北",IFERROR(SUMIFS(東北!$E$4:$E$1007,東北!$B$4:$B$1007,B362,東北!$D$4:$D$1007,D362)+SUMIFS(関東・東京!$E$4:$E$1019,関東・東京!$B$4:$B$1019,B362,関東・東京!$D$4:$D$1019,D362)+SUMIFS(九･沖!$E$4:$E$1004,九･沖!$B$4:$B$1004,B362,九･沖!$D$4:$D$1004,D362),""),"")</f>
        <v/>
      </c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>
        <v>0</v>
      </c>
      <c r="AM362" s="59">
        <v>0</v>
      </c>
      <c r="AN362" s="59">
        <v>0</v>
      </c>
      <c r="AO362" s="59">
        <v>0</v>
      </c>
      <c r="AP362" s="205">
        <v>2</v>
      </c>
    </row>
    <row r="363" spans="1:42" ht="14.25" thickBot="1">
      <c r="A363" s="61">
        <v>18</v>
      </c>
      <c r="B363" s="67" t="s">
        <v>1078</v>
      </c>
      <c r="C363" s="255"/>
      <c r="D363" s="214" t="s">
        <v>1543</v>
      </c>
      <c r="E363" s="176">
        <f t="shared" si="7"/>
        <v>1</v>
      </c>
      <c r="F363" s="177" t="str">
        <f>IF(B363="中/北",IFERROR(SUMIFS(東北!$E$4:$E$1007,東北!$B$4:$B$1007,B363,東北!$D$4:$D$1007,D363)+SUMIFS(関東・東京!$E$4:$E$1019,関東・東京!$B$4:$B$1019,B363,関東・東京!$D$4:$D$1019,D363)+SUMIFS(九･沖!$E$4:$E$1004,九･沖!$B$4:$B$1004,B363,九･沖!$D$4:$D$1004,D363),""),"")</f>
        <v/>
      </c>
      <c r="G363" s="177"/>
      <c r="H363" s="177"/>
      <c r="I363" s="177"/>
      <c r="J363" s="177"/>
      <c r="K363" s="177"/>
      <c r="L363" s="177"/>
      <c r="M363" s="177"/>
      <c r="N363" s="177"/>
      <c r="O363" s="177"/>
      <c r="P363" s="177">
        <v>0</v>
      </c>
      <c r="Q363" s="177">
        <v>0</v>
      </c>
      <c r="R363" s="177">
        <v>0</v>
      </c>
      <c r="S363" s="177">
        <v>0</v>
      </c>
      <c r="T363" s="177">
        <v>0</v>
      </c>
      <c r="U363" s="177">
        <v>0</v>
      </c>
      <c r="V363" s="177">
        <v>0</v>
      </c>
      <c r="W363" s="177">
        <v>0</v>
      </c>
      <c r="X363" s="177">
        <v>0</v>
      </c>
      <c r="Y363" s="177">
        <v>0</v>
      </c>
      <c r="Z363" s="177">
        <v>0</v>
      </c>
      <c r="AA363" s="177">
        <v>0</v>
      </c>
      <c r="AB363" s="177">
        <v>0</v>
      </c>
      <c r="AC363" s="177">
        <v>0</v>
      </c>
      <c r="AD363" s="177">
        <v>0</v>
      </c>
      <c r="AE363" s="177">
        <v>1</v>
      </c>
      <c r="AF363" s="177">
        <v>0</v>
      </c>
      <c r="AG363" s="177">
        <v>0</v>
      </c>
      <c r="AH363" s="177">
        <v>0</v>
      </c>
      <c r="AI363" s="177">
        <v>0</v>
      </c>
      <c r="AJ363" s="177">
        <v>0</v>
      </c>
      <c r="AK363" s="177">
        <v>0</v>
      </c>
      <c r="AL363" s="177">
        <v>0</v>
      </c>
      <c r="AM363" s="177">
        <v>0</v>
      </c>
      <c r="AN363" s="177">
        <v>0</v>
      </c>
      <c r="AO363" s="177">
        <v>0</v>
      </c>
      <c r="AP363" s="215">
        <v>0</v>
      </c>
    </row>
    <row r="364" spans="1:42">
      <c r="A364" s="298" t="s">
        <v>4</v>
      </c>
      <c r="B364" s="299"/>
      <c r="C364" s="300"/>
      <c r="D364" s="220"/>
      <c r="E364" s="221">
        <f>SUM(E4:E168)</f>
        <v>3797</v>
      </c>
      <c r="F364" s="222">
        <f t="shared" ref="F364:AP364" si="8">SUM(F4:F363)</f>
        <v>595</v>
      </c>
      <c r="G364" s="222">
        <f t="shared" si="8"/>
        <v>111</v>
      </c>
      <c r="H364" s="222">
        <f t="shared" si="8"/>
        <v>66</v>
      </c>
      <c r="I364" s="222">
        <f t="shared" si="8"/>
        <v>78</v>
      </c>
      <c r="J364" s="222">
        <f t="shared" si="8"/>
        <v>78</v>
      </c>
      <c r="K364" s="222">
        <f t="shared" si="8"/>
        <v>69</v>
      </c>
      <c r="L364" s="222">
        <f t="shared" si="8"/>
        <v>72</v>
      </c>
      <c r="M364" s="222">
        <f t="shared" si="8"/>
        <v>75</v>
      </c>
      <c r="N364" s="222">
        <f t="shared" si="8"/>
        <v>78</v>
      </c>
      <c r="O364" s="222">
        <f t="shared" si="8"/>
        <v>78</v>
      </c>
      <c r="P364" s="222">
        <f t="shared" si="8"/>
        <v>60</v>
      </c>
      <c r="Q364" s="222">
        <f t="shared" si="8"/>
        <v>60</v>
      </c>
      <c r="R364" s="222">
        <f t="shared" si="8"/>
        <v>62</v>
      </c>
      <c r="S364" s="222">
        <f t="shared" si="8"/>
        <v>129</v>
      </c>
      <c r="T364" s="222">
        <f t="shared" si="8"/>
        <v>66</v>
      </c>
      <c r="U364" s="222">
        <f t="shared" si="8"/>
        <v>66</v>
      </c>
      <c r="V364" s="222">
        <f t="shared" si="8"/>
        <v>96</v>
      </c>
      <c r="W364" s="222">
        <f t="shared" si="8"/>
        <v>63</v>
      </c>
      <c r="X364" s="222">
        <f t="shared" si="8"/>
        <v>66</v>
      </c>
      <c r="Y364" s="222">
        <f t="shared" si="8"/>
        <v>60</v>
      </c>
      <c r="Z364" s="222">
        <f t="shared" si="8"/>
        <v>66</v>
      </c>
      <c r="AA364" s="222">
        <f t="shared" si="8"/>
        <v>66</v>
      </c>
      <c r="AB364" s="222">
        <f t="shared" si="8"/>
        <v>69</v>
      </c>
      <c r="AC364" s="222">
        <f t="shared" si="8"/>
        <v>102</v>
      </c>
      <c r="AD364" s="222">
        <f t="shared" si="8"/>
        <v>63</v>
      </c>
      <c r="AE364" s="222">
        <f t="shared" si="8"/>
        <v>108</v>
      </c>
      <c r="AF364" s="222">
        <f t="shared" si="8"/>
        <v>111</v>
      </c>
      <c r="AG364" s="222">
        <f t="shared" si="8"/>
        <v>102</v>
      </c>
      <c r="AH364" s="222">
        <f t="shared" si="8"/>
        <v>110</v>
      </c>
      <c r="AI364" s="222">
        <f t="shared" si="8"/>
        <v>108</v>
      </c>
      <c r="AJ364" s="222">
        <f t="shared" si="8"/>
        <v>69</v>
      </c>
      <c r="AK364" s="222">
        <f t="shared" si="8"/>
        <v>69</v>
      </c>
      <c r="AL364" s="222">
        <f t="shared" si="8"/>
        <v>580</v>
      </c>
      <c r="AM364" s="222">
        <f t="shared" si="8"/>
        <v>560</v>
      </c>
      <c r="AN364" s="222">
        <f t="shared" si="8"/>
        <v>630</v>
      </c>
      <c r="AO364" s="222">
        <f t="shared" si="8"/>
        <v>650</v>
      </c>
      <c r="AP364" s="223">
        <f t="shared" si="8"/>
        <v>630</v>
      </c>
    </row>
    <row r="365" spans="1:42" ht="14.25" thickBot="1">
      <c r="A365" s="287" t="s">
        <v>6</v>
      </c>
      <c r="B365" s="288"/>
      <c r="C365" s="289"/>
      <c r="D365" s="193"/>
      <c r="E365" s="22">
        <f t="shared" ref="E365:AP365" si="9">COUNTIF(E4:E363,"&gt;0")</f>
        <v>360</v>
      </c>
      <c r="F365" s="22">
        <f t="shared" si="9"/>
        <v>46</v>
      </c>
      <c r="G365" s="22">
        <f t="shared" si="9"/>
        <v>69</v>
      </c>
      <c r="H365" s="22">
        <f t="shared" si="9"/>
        <v>24</v>
      </c>
      <c r="I365" s="22">
        <f t="shared" si="9"/>
        <v>36</v>
      </c>
      <c r="J365" s="22">
        <f t="shared" si="9"/>
        <v>36</v>
      </c>
      <c r="K365" s="22">
        <f t="shared" si="9"/>
        <v>27</v>
      </c>
      <c r="L365" s="22">
        <f t="shared" si="9"/>
        <v>30</v>
      </c>
      <c r="M365" s="22">
        <f t="shared" si="9"/>
        <v>33</v>
      </c>
      <c r="N365" s="22">
        <f t="shared" si="9"/>
        <v>36</v>
      </c>
      <c r="O365" s="22">
        <f t="shared" si="9"/>
        <v>36</v>
      </c>
      <c r="P365" s="22">
        <f t="shared" si="9"/>
        <v>36</v>
      </c>
      <c r="Q365" s="22">
        <f t="shared" si="9"/>
        <v>36</v>
      </c>
      <c r="R365" s="22">
        <f t="shared" si="9"/>
        <v>38</v>
      </c>
      <c r="S365" s="22">
        <f t="shared" si="9"/>
        <v>81</v>
      </c>
      <c r="T365" s="22">
        <f t="shared" si="9"/>
        <v>42</v>
      </c>
      <c r="U365" s="22">
        <f t="shared" si="9"/>
        <v>42</v>
      </c>
      <c r="V365" s="22">
        <f t="shared" si="9"/>
        <v>48</v>
      </c>
      <c r="W365" s="22">
        <f t="shared" si="9"/>
        <v>39</v>
      </c>
      <c r="X365" s="22">
        <f t="shared" si="9"/>
        <v>42</v>
      </c>
      <c r="Y365" s="22">
        <f t="shared" si="9"/>
        <v>36</v>
      </c>
      <c r="Z365" s="22">
        <f t="shared" si="9"/>
        <v>42</v>
      </c>
      <c r="AA365" s="22">
        <f t="shared" si="9"/>
        <v>42</v>
      </c>
      <c r="AB365" s="22">
        <f t="shared" si="9"/>
        <v>45</v>
      </c>
      <c r="AC365" s="22">
        <f t="shared" si="9"/>
        <v>54</v>
      </c>
      <c r="AD365" s="22">
        <f t="shared" si="9"/>
        <v>39</v>
      </c>
      <c r="AE365" s="22">
        <f t="shared" si="9"/>
        <v>60</v>
      </c>
      <c r="AF365" s="22">
        <f t="shared" si="9"/>
        <v>63</v>
      </c>
      <c r="AG365" s="22">
        <f t="shared" si="9"/>
        <v>54</v>
      </c>
      <c r="AH365" s="22">
        <f t="shared" si="9"/>
        <v>62</v>
      </c>
      <c r="AI365" s="22">
        <f t="shared" si="9"/>
        <v>60</v>
      </c>
      <c r="AJ365" s="22">
        <f t="shared" si="9"/>
        <v>45</v>
      </c>
      <c r="AK365" s="22">
        <f t="shared" si="9"/>
        <v>45</v>
      </c>
      <c r="AL365" s="22">
        <f t="shared" si="9"/>
        <v>130</v>
      </c>
      <c r="AM365" s="22">
        <f t="shared" si="9"/>
        <v>120</v>
      </c>
      <c r="AN365" s="22">
        <f t="shared" si="9"/>
        <v>155</v>
      </c>
      <c r="AO365" s="22">
        <f t="shared" si="9"/>
        <v>165</v>
      </c>
      <c r="AP365" s="35">
        <f t="shared" si="9"/>
        <v>155</v>
      </c>
    </row>
    <row r="366" spans="1:42">
      <c r="A366" s="50"/>
      <c r="B366" s="50"/>
      <c r="C366" s="257"/>
      <c r="D366" s="194"/>
      <c r="E366" s="50"/>
      <c r="F366" s="50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</row>
    <row r="367" spans="1:42">
      <c r="A367" s="49" t="s">
        <v>12</v>
      </c>
      <c r="B367" s="49"/>
      <c r="D367" s="195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</row>
    <row r="368" spans="1:42">
      <c r="A368" s="49" t="s">
        <v>371</v>
      </c>
      <c r="B368" s="49"/>
      <c r="D368" s="195"/>
      <c r="E368" s="49"/>
    </row>
    <row r="369" spans="1:48">
      <c r="A369" s="49" t="s">
        <v>369</v>
      </c>
      <c r="B369" s="49"/>
      <c r="D369" s="195"/>
      <c r="E369" s="49"/>
    </row>
    <row r="370" spans="1:48">
      <c r="D370" s="196"/>
      <c r="E370" s="7"/>
      <c r="AQ370" s="5"/>
      <c r="AR370" s="5"/>
      <c r="AS370" s="5"/>
      <c r="AT370" s="5"/>
      <c r="AU370" s="5"/>
      <c r="AV370" s="5"/>
    </row>
    <row r="371" spans="1:48">
      <c r="AQ371" s="5"/>
      <c r="AR371" s="5"/>
      <c r="AS371" s="5"/>
      <c r="AT371" s="5"/>
      <c r="AU371" s="5"/>
      <c r="AV371" s="5"/>
    </row>
    <row r="372" spans="1:48">
      <c r="A372" s="49"/>
      <c r="B372" s="49"/>
      <c r="D372" s="195"/>
      <c r="E372" s="49"/>
      <c r="AQ372" s="5"/>
      <c r="AR372" s="5"/>
      <c r="AS372" s="5"/>
      <c r="AT372" s="5"/>
      <c r="AU372" s="5"/>
      <c r="AV372" s="5"/>
    </row>
    <row r="373" spans="1:48">
      <c r="AQ373" s="5"/>
      <c r="AR373" s="5"/>
      <c r="AS373" s="5"/>
      <c r="AT373" s="5"/>
      <c r="AU373" s="5"/>
      <c r="AV373" s="5"/>
    </row>
    <row r="374" spans="1:48">
      <c r="AQ374" s="5"/>
      <c r="AR374" s="5"/>
      <c r="AS374" s="5"/>
      <c r="AT374" s="5"/>
      <c r="AU374" s="5"/>
      <c r="AV374" s="5"/>
    </row>
    <row r="375" spans="1:48">
      <c r="AQ375" s="5"/>
      <c r="AR375" s="5"/>
      <c r="AS375" s="5"/>
      <c r="AT375" s="5"/>
      <c r="AU375" s="5"/>
      <c r="AV375" s="5"/>
    </row>
    <row r="376" spans="1:48">
      <c r="AQ376" s="5"/>
      <c r="AR376" s="5"/>
      <c r="AS376" s="5"/>
      <c r="AT376" s="5"/>
      <c r="AU376" s="5"/>
      <c r="AV376" s="5"/>
    </row>
    <row r="377" spans="1:48">
      <c r="AQ377" s="5"/>
      <c r="AR377" s="5"/>
      <c r="AS377" s="5"/>
      <c r="AT377" s="5"/>
      <c r="AU377" s="5"/>
      <c r="AV377" s="5"/>
    </row>
    <row r="378" spans="1:48">
      <c r="AQ378" s="5"/>
      <c r="AR378" s="5"/>
      <c r="AS378" s="5"/>
      <c r="AT378" s="5"/>
      <c r="AU378" s="5"/>
      <c r="AV378" s="5"/>
    </row>
    <row r="379" spans="1:48">
      <c r="AQ379" s="5"/>
      <c r="AR379" s="5"/>
      <c r="AS379" s="5"/>
      <c r="AT379" s="5"/>
      <c r="AU379" s="5"/>
      <c r="AV379" s="5"/>
    </row>
    <row r="380" spans="1:48">
      <c r="AQ380" s="5"/>
      <c r="AR380" s="5"/>
      <c r="AS380" s="5"/>
      <c r="AT380" s="5"/>
      <c r="AU380" s="5"/>
      <c r="AV380" s="5"/>
    </row>
    <row r="381" spans="1:48">
      <c r="AQ381" s="5"/>
      <c r="AR381" s="5"/>
      <c r="AS381" s="5"/>
      <c r="AT381" s="5"/>
      <c r="AU381" s="5"/>
      <c r="AV381" s="5"/>
    </row>
    <row r="382" spans="1:48">
      <c r="AQ382" s="5"/>
      <c r="AR382" s="5"/>
      <c r="AS382" s="5"/>
      <c r="AT382" s="5"/>
      <c r="AU382" s="5"/>
      <c r="AV382" s="5"/>
    </row>
    <row r="383" spans="1:48">
      <c r="AQ383" s="5"/>
      <c r="AR383" s="5"/>
      <c r="AS383" s="5"/>
      <c r="AT383" s="5"/>
      <c r="AU383" s="5"/>
      <c r="AV383" s="5"/>
    </row>
    <row r="384" spans="1:48">
      <c r="AQ384" s="5"/>
      <c r="AR384" s="5"/>
      <c r="AS384" s="5"/>
      <c r="AT384" s="5"/>
      <c r="AU384" s="5"/>
      <c r="AV384" s="5"/>
    </row>
    <row r="385" spans="43:48">
      <c r="AQ385" s="5"/>
      <c r="AR385" s="5"/>
      <c r="AS385" s="5"/>
      <c r="AT385" s="5"/>
      <c r="AU385" s="5"/>
      <c r="AV385" s="5"/>
    </row>
    <row r="386" spans="43:48">
      <c r="AQ386" s="5"/>
      <c r="AR386" s="5"/>
      <c r="AS386" s="5"/>
      <c r="AT386" s="5"/>
      <c r="AU386" s="5"/>
      <c r="AV386" s="5"/>
    </row>
    <row r="387" spans="43:48">
      <c r="AQ387" s="5"/>
      <c r="AR387" s="5"/>
      <c r="AS387" s="5"/>
      <c r="AT387" s="5"/>
      <c r="AU387" s="5"/>
      <c r="AV387" s="5"/>
    </row>
    <row r="388" spans="43:48">
      <c r="AQ388" s="5"/>
      <c r="AR388" s="5"/>
      <c r="AS388" s="5"/>
      <c r="AT388" s="5"/>
      <c r="AU388" s="5"/>
      <c r="AV388" s="5"/>
    </row>
    <row r="389" spans="43:48">
      <c r="AQ389" s="5"/>
      <c r="AR389" s="5"/>
      <c r="AS389" s="5"/>
      <c r="AT389" s="5"/>
      <c r="AU389" s="5"/>
      <c r="AV389" s="5"/>
    </row>
    <row r="390" spans="43:48">
      <c r="AQ390" s="5"/>
      <c r="AR390" s="5"/>
      <c r="AS390" s="5"/>
      <c r="AT390" s="5"/>
      <c r="AU390" s="5"/>
      <c r="AV390" s="5"/>
    </row>
    <row r="391" spans="43:48">
      <c r="AQ391" s="5"/>
      <c r="AR391" s="5"/>
      <c r="AS391" s="5"/>
      <c r="AT391" s="5"/>
      <c r="AU391" s="5"/>
      <c r="AV391" s="5"/>
    </row>
    <row r="392" spans="43:48">
      <c r="AQ392" s="5"/>
      <c r="AR392" s="5"/>
      <c r="AS392" s="5"/>
      <c r="AT392" s="5"/>
      <c r="AU392" s="5"/>
      <c r="AV392" s="5"/>
    </row>
    <row r="393" spans="43:48">
      <c r="AQ393" s="5"/>
      <c r="AR393" s="5"/>
      <c r="AS393" s="5"/>
      <c r="AT393" s="5"/>
      <c r="AU393" s="5"/>
      <c r="AV393" s="5"/>
    </row>
    <row r="394" spans="43:48">
      <c r="AQ394" s="5"/>
      <c r="AR394" s="5"/>
      <c r="AS394" s="5"/>
      <c r="AT394" s="5"/>
      <c r="AU394" s="5"/>
      <c r="AV394" s="5"/>
    </row>
    <row r="395" spans="43:48">
      <c r="AQ395" s="5"/>
      <c r="AR395" s="5"/>
      <c r="AS395" s="5"/>
      <c r="AT395" s="5"/>
      <c r="AU395" s="5"/>
      <c r="AV395" s="5"/>
    </row>
  </sheetData>
  <sortState sortMethod="stroke" ref="B345:AP363">
    <sortCondition descending="1" ref="E345:E363"/>
  </sortState>
  <mergeCells count="38">
    <mergeCell ref="AI2:AI3"/>
    <mergeCell ref="Z2:Z3"/>
    <mergeCell ref="AA2:AA3"/>
    <mergeCell ref="AB2:AB3"/>
    <mergeCell ref="AC2:AC3"/>
    <mergeCell ref="AD2:AD3"/>
    <mergeCell ref="AJ2:AJ3"/>
    <mergeCell ref="AK2:AK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E2:AE3"/>
    <mergeCell ref="AF2:AF3"/>
    <mergeCell ref="AG2:AG3"/>
    <mergeCell ref="AH2:AH3"/>
    <mergeCell ref="AL2:AL3"/>
    <mergeCell ref="AN2:AN3"/>
    <mergeCell ref="AO2:AO3"/>
    <mergeCell ref="AP2:AP3"/>
    <mergeCell ref="AM2:AM3"/>
    <mergeCell ref="A364:C364"/>
    <mergeCell ref="A365:C365"/>
    <mergeCell ref="O2:O3"/>
    <mergeCell ref="N2:N3"/>
    <mergeCell ref="M2:M3"/>
    <mergeCell ref="L2:L3"/>
    <mergeCell ref="G2:G3"/>
    <mergeCell ref="K2:K3"/>
    <mergeCell ref="J2:J3"/>
    <mergeCell ref="I2:I3"/>
    <mergeCell ref="H2:H3"/>
  </mergeCells>
  <phoneticPr fontId="2"/>
  <conditionalFormatting sqref="B358:B363 B4:B356">
    <cfRule type="cellIs" dxfId="72" priority="43" operator="equal">
      <formula>"四国/中国"</formula>
    </cfRule>
    <cfRule type="cellIs" dxfId="71" priority="44" operator="equal">
      <formula>"北/東"</formula>
    </cfRule>
    <cfRule type="cellIs" dxfId="70" priority="45" operator="equal">
      <formula>"九/沖"</formula>
    </cfRule>
    <cfRule type="cellIs" dxfId="69" priority="46" operator="equal">
      <formula>"関西"</formula>
    </cfRule>
    <cfRule type="cellIs" dxfId="68" priority="47" operator="equal">
      <formula>"中/北"</formula>
    </cfRule>
    <cfRule type="cellIs" dxfId="67" priority="48" operator="equal">
      <formula>"東京･関東"</formula>
    </cfRule>
  </conditionalFormatting>
  <conditionalFormatting sqref="B357">
    <cfRule type="cellIs" dxfId="66" priority="1" operator="equal">
      <formula>"四国/中国"</formula>
    </cfRule>
    <cfRule type="cellIs" dxfId="65" priority="2" operator="equal">
      <formula>"北/東"</formula>
    </cfRule>
    <cfRule type="cellIs" dxfId="64" priority="3" operator="equal">
      <formula>"九/沖"</formula>
    </cfRule>
    <cfRule type="cellIs" dxfId="63" priority="4" operator="equal">
      <formula>"関西"</formula>
    </cfRule>
    <cfRule type="cellIs" dxfId="62" priority="5" operator="equal">
      <formula>"中/北"</formula>
    </cfRule>
    <cfRule type="cellIs" dxfId="61" priority="6" operator="equal">
      <formula>"東京･関東"</formula>
    </cfRule>
  </conditionalFormatting>
  <pageMargins left="0" right="0" top="0" bottom="0" header="0.51181102362204722" footer="0.51181102362204722"/>
  <pageSetup paperSize="8" scale="10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62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3.5"/>
  <cols>
    <col min="1" max="1" width="5.625" customWidth="1"/>
    <col min="2" max="2" width="10.625" customWidth="1"/>
    <col min="3" max="3" width="4.25" customWidth="1"/>
    <col min="4" max="4" width="28.625" customWidth="1"/>
    <col min="5" max="5" width="7.625" style="5" customWidth="1"/>
    <col min="6" max="6" width="5.125" style="23" bestFit="1" customWidth="1"/>
    <col min="7" max="12" width="4.25" customWidth="1"/>
  </cols>
  <sheetData>
    <row r="1" spans="1:6" ht="20.100000000000001" customHeight="1" thickBot="1">
      <c r="A1" s="12" t="s">
        <v>366</v>
      </c>
      <c r="B1" s="12"/>
      <c r="C1" s="12"/>
      <c r="D1" s="12"/>
      <c r="E1" s="12"/>
      <c r="F1" s="20"/>
    </row>
    <row r="2" spans="1:6" ht="99.95" customHeight="1">
      <c r="A2" s="29" t="s">
        <v>14</v>
      </c>
      <c r="B2" s="14"/>
      <c r="C2" s="14"/>
      <c r="D2" s="14"/>
      <c r="E2" s="14"/>
      <c r="F2" s="303" t="s">
        <v>368</v>
      </c>
    </row>
    <row r="3" spans="1:6" s="16" customFormat="1" ht="15" customHeight="1" thickBot="1">
      <c r="A3" s="15" t="s">
        <v>1</v>
      </c>
      <c r="B3" s="62" t="s">
        <v>5</v>
      </c>
      <c r="C3" s="63" t="s">
        <v>0</v>
      </c>
      <c r="D3" s="63" t="s">
        <v>2</v>
      </c>
      <c r="E3" s="64" t="s">
        <v>3</v>
      </c>
      <c r="F3" s="304"/>
    </row>
    <row r="4" spans="1:6">
      <c r="A4" s="61">
        <v>1</v>
      </c>
      <c r="B4" s="65" t="s">
        <v>185</v>
      </c>
      <c r="C4" s="118">
        <f t="shared" ref="C4:C35" si="0">RANK(E4,$E$4:$E$69)</f>
        <v>1</v>
      </c>
      <c r="D4" s="187" t="s">
        <v>1183</v>
      </c>
      <c r="E4" s="121">
        <f t="shared" ref="E4:E35" si="1">SUM(F4:AA4)</f>
        <v>154</v>
      </c>
      <c r="F4" s="188">
        <f>IF(OR(B4="関西",B4="四国/中国"),IFERROR(SUMIFS(東北!$E$4:$E$1007,東北!$B$4:$B$1007,B4,東北!$D$4:$D$1007,D4)+SUMIFS(関東・東京!$E$4:$E$1019,関東・東京!$B$4:$B$1019,B4,関東・東京!$D$4:$D$1019,D4)+SUMIFS(中･北!$E$4:$E$1149,中･北!$B$4:$B$1149,B4,中･北!$D$4:$D$1149,D4)+SUMIFS(九･沖!$E$4:$E$1004,九･沖!$B$4:$B$1004,B4,九･沖!$D$4:$D$1004,D4),""),"")</f>
        <v>154</v>
      </c>
    </row>
    <row r="5" spans="1:6">
      <c r="A5" s="61">
        <v>2</v>
      </c>
      <c r="B5" s="66" t="s">
        <v>8</v>
      </c>
      <c r="C5" s="39">
        <f t="shared" si="0"/>
        <v>2</v>
      </c>
      <c r="D5" s="38" t="s">
        <v>926</v>
      </c>
      <c r="E5" s="74">
        <f t="shared" si="1"/>
        <v>72</v>
      </c>
      <c r="F5" s="94">
        <f>IF(OR(B5="関西",B5="四国/中国"),IFERROR(SUMIFS(東北!$E$4:$E$1007,東北!$B$4:$B$1007,B5,東北!$D$4:$D$1007,D5)+SUMIFS(関東・東京!$E$4:$E$1019,関東・東京!$B$4:$B$1019,B5,関東・東京!$D$4:$D$1019,D5)+SUMIFS(中･北!$E$4:$E$1149,中･北!$B$4:$B$1149,B5,中･北!$D$4:$D$1149,D5)+SUMIFS(九･沖!$E$4:$E$1004,九･沖!$B$4:$B$1004,B5,九･沖!$D$4:$D$1004,D5),""),"")</f>
        <v>72</v>
      </c>
    </row>
    <row r="6" spans="1:6">
      <c r="A6" s="61">
        <v>3</v>
      </c>
      <c r="B6" s="66" t="s">
        <v>8</v>
      </c>
      <c r="C6" s="41">
        <f t="shared" si="0"/>
        <v>3</v>
      </c>
      <c r="D6" s="42" t="s">
        <v>178</v>
      </c>
      <c r="E6" s="73">
        <f t="shared" si="1"/>
        <v>66</v>
      </c>
      <c r="F6" s="113">
        <f>IF(OR(B6="関西",B6="四国/中国"),IFERROR(SUMIFS(東北!$E$4:$E$1007,東北!$B$4:$B$1007,B6,東北!$D$4:$D$1007,D6)+SUMIFS(関東・東京!$E$4:$E$1019,関東・東京!$B$4:$B$1019,B6,関東・東京!$D$4:$D$1019,D6)+SUMIFS(中･北!$E$4:$E$1149,中･北!$B$4:$B$1149,B6,中･北!$D$4:$D$1149,D6)+SUMIFS(九･沖!$E$4:$E$1004,九･沖!$B$4:$B$1004,B6,九･沖!$D$4:$D$1004,D6),""),"")</f>
        <v>66</v>
      </c>
    </row>
    <row r="7" spans="1:6">
      <c r="A7" s="61">
        <v>4</v>
      </c>
      <c r="B7" s="66" t="s">
        <v>8</v>
      </c>
      <c r="C7" s="39">
        <f t="shared" si="0"/>
        <v>4</v>
      </c>
      <c r="D7" s="38" t="s">
        <v>98</v>
      </c>
      <c r="E7" s="74">
        <f t="shared" si="1"/>
        <v>55</v>
      </c>
      <c r="F7" s="94">
        <f>IF(OR(B7="関西",B7="四国/中国"),IFERROR(SUMIFS(東北!$E$4:$E$1007,東北!$B$4:$B$1007,B7,東北!$D$4:$D$1007,D7)+SUMIFS(関東・東京!$E$4:$E$1019,関東・東京!$B$4:$B$1019,B7,関東・東京!$D$4:$D$1019,D7)+SUMIFS(中･北!$E$4:$E$1149,中･北!$B$4:$B$1149,B7,中･北!$D$4:$D$1149,D7)+SUMIFS(九･沖!$E$4:$E$1004,九･沖!$B$4:$B$1004,B7,九･沖!$D$4:$D$1004,D7),""),"")</f>
        <v>55</v>
      </c>
    </row>
    <row r="8" spans="1:6">
      <c r="A8" s="61">
        <v>5</v>
      </c>
      <c r="B8" s="66" t="s">
        <v>8</v>
      </c>
      <c r="C8" s="41">
        <f t="shared" si="0"/>
        <v>5</v>
      </c>
      <c r="D8" s="42" t="s">
        <v>325</v>
      </c>
      <c r="E8" s="73">
        <f t="shared" si="1"/>
        <v>47</v>
      </c>
      <c r="F8" s="113">
        <f>IF(OR(B8="関西",B8="四国/中国"),IFERROR(SUMIFS(東北!$E$4:$E$1007,東北!$B$4:$B$1007,B8,東北!$D$4:$D$1007,D8)+SUMIFS(関東・東京!$E$4:$E$1019,関東・東京!$B$4:$B$1019,B8,関東・東京!$D$4:$D$1019,D8)+SUMIFS(中･北!$E$4:$E$1149,中･北!$B$4:$B$1149,B8,中･北!$D$4:$D$1149,D8)+SUMIFS(九･沖!$E$4:$E$1004,九･沖!$B$4:$B$1004,B8,九･沖!$D$4:$D$1004,D8),""),"")</f>
        <v>47</v>
      </c>
    </row>
    <row r="9" spans="1:6">
      <c r="A9" s="61">
        <v>6</v>
      </c>
      <c r="B9" s="66" t="s">
        <v>185</v>
      </c>
      <c r="C9" s="39">
        <f t="shared" si="0"/>
        <v>5</v>
      </c>
      <c r="D9" s="38" t="s">
        <v>169</v>
      </c>
      <c r="E9" s="74">
        <f t="shared" si="1"/>
        <v>47</v>
      </c>
      <c r="F9" s="94">
        <f>IF(OR(B9="関西",B9="四国/中国"),IFERROR(SUMIFS(東北!$E$4:$E$1007,東北!$B$4:$B$1007,B9,東北!$D$4:$D$1007,D9)+SUMIFS(関東・東京!$E$4:$E$1019,関東・東京!$B$4:$B$1019,B9,関東・東京!$D$4:$D$1019,D9)+SUMIFS(中･北!$E$4:$E$1149,中･北!$B$4:$B$1149,B9,中･北!$D$4:$D$1149,D9)+SUMIFS(九･沖!$E$4:$E$1004,九･沖!$B$4:$B$1004,B9,九･沖!$D$4:$D$1004,D9),""),"")</f>
        <v>47</v>
      </c>
    </row>
    <row r="10" spans="1:6">
      <c r="A10" s="61">
        <v>7</v>
      </c>
      <c r="B10" s="66" t="s">
        <v>8</v>
      </c>
      <c r="C10" s="41">
        <f t="shared" si="0"/>
        <v>7</v>
      </c>
      <c r="D10" s="42" t="s">
        <v>1184</v>
      </c>
      <c r="E10" s="73">
        <f t="shared" si="1"/>
        <v>46</v>
      </c>
      <c r="F10" s="113">
        <f>IF(OR(B10="関西",B10="四国/中国"),IFERROR(SUMIFS(東北!$E$4:$E$1007,東北!$B$4:$B$1007,B10,東北!$D$4:$D$1007,D10)+SUMIFS(関東・東京!$E$4:$E$1019,関東・東京!$B$4:$B$1019,B10,関東・東京!$D$4:$D$1019,D10)+SUMIFS(中･北!$E$4:$E$1149,中･北!$B$4:$B$1149,B10,中･北!$D$4:$D$1149,D10)+SUMIFS(九･沖!$E$4:$E$1004,九･沖!$B$4:$B$1004,B10,九･沖!$D$4:$D$1004,D10),""),"")</f>
        <v>46</v>
      </c>
    </row>
    <row r="11" spans="1:6">
      <c r="A11" s="61">
        <v>8</v>
      </c>
      <c r="B11" s="66" t="s">
        <v>8</v>
      </c>
      <c r="C11" s="39">
        <f t="shared" si="0"/>
        <v>8</v>
      </c>
      <c r="D11" s="38" t="s">
        <v>49</v>
      </c>
      <c r="E11" s="74">
        <f t="shared" si="1"/>
        <v>45</v>
      </c>
      <c r="F11" s="94">
        <f>IF(OR(B11="関西",B11="四国/中国"),IFERROR(SUMIFS(東北!$E$4:$E$1007,東北!$B$4:$B$1007,B11,東北!$D$4:$D$1007,D11)+SUMIFS(関東・東京!$E$4:$E$1019,関東・東京!$B$4:$B$1019,B11,関東・東京!$D$4:$D$1019,D11)+SUMIFS(中･北!$E$4:$E$1149,中･北!$B$4:$B$1149,B11,中･北!$D$4:$D$1149,D11)+SUMIFS(九･沖!$E$4:$E$1004,九･沖!$B$4:$B$1004,B11,九･沖!$D$4:$D$1004,D11),""),"")</f>
        <v>45</v>
      </c>
    </row>
    <row r="12" spans="1:6">
      <c r="A12" s="61">
        <v>9</v>
      </c>
      <c r="B12" s="66" t="s">
        <v>8</v>
      </c>
      <c r="C12" s="41">
        <f t="shared" si="0"/>
        <v>9</v>
      </c>
      <c r="D12" s="42" t="s">
        <v>1185</v>
      </c>
      <c r="E12" s="73">
        <f t="shared" si="1"/>
        <v>41</v>
      </c>
      <c r="F12" s="113">
        <f>IF(OR(B12="関西",B12="四国/中国"),IFERROR(SUMIFS(東北!$E$4:$E$1007,東北!$B$4:$B$1007,B12,東北!$D$4:$D$1007,D12)+SUMIFS(関東・東京!$E$4:$E$1019,関東・東京!$B$4:$B$1019,B12,関東・東京!$D$4:$D$1019,D12)+SUMIFS(中･北!$E$4:$E$1149,中･北!$B$4:$B$1149,B12,中･北!$D$4:$D$1149,D12)+SUMIFS(九･沖!$E$4:$E$1004,九･沖!$B$4:$B$1004,B12,九･沖!$D$4:$D$1004,D12),""),"")</f>
        <v>41</v>
      </c>
    </row>
    <row r="13" spans="1:6">
      <c r="A13" s="61">
        <v>10</v>
      </c>
      <c r="B13" s="66" t="s">
        <v>490</v>
      </c>
      <c r="C13" s="39">
        <f t="shared" si="0"/>
        <v>10</v>
      </c>
      <c r="D13" s="38" t="s">
        <v>94</v>
      </c>
      <c r="E13" s="74">
        <f t="shared" si="1"/>
        <v>40</v>
      </c>
      <c r="F13" s="94">
        <f>IF(OR(B13="関西",B13="四国/中国"),IFERROR(SUMIFS(東北!$E$4:$E$1007,東北!$B$4:$B$1007,B13,東北!$D$4:$D$1007,D13)+SUMIFS(関東・東京!$E$4:$E$1019,関東・東京!$B$4:$B$1019,B13,関東・東京!$D$4:$D$1019,D13)+SUMIFS(中･北!$E$4:$E$1149,中･北!$B$4:$B$1149,B13,中･北!$D$4:$D$1149,D13)+SUMIFS(九･沖!$E$4:$E$1004,九･沖!$B$4:$B$1004,B13,九･沖!$D$4:$D$1004,D13),""),"")</f>
        <v>40</v>
      </c>
    </row>
    <row r="14" spans="1:6">
      <c r="A14" s="61">
        <v>11</v>
      </c>
      <c r="B14" s="66" t="s">
        <v>8</v>
      </c>
      <c r="C14" s="41">
        <f t="shared" si="0"/>
        <v>11</v>
      </c>
      <c r="D14" s="42" t="s">
        <v>1186</v>
      </c>
      <c r="E14" s="73">
        <f t="shared" si="1"/>
        <v>38</v>
      </c>
      <c r="F14" s="113">
        <f>IF(OR(B14="関西",B14="四国/中国"),IFERROR(SUMIFS(東北!$E$4:$E$1007,東北!$B$4:$B$1007,B14,東北!$D$4:$D$1007,D14)+SUMIFS(関東・東京!$E$4:$E$1019,関東・東京!$B$4:$B$1019,B14,関東・東京!$D$4:$D$1019,D14)+SUMIFS(中･北!$E$4:$E$1149,中･北!$B$4:$B$1149,B14,中･北!$D$4:$D$1149,D14)+SUMIFS(九･沖!$E$4:$E$1004,九･沖!$B$4:$B$1004,B14,九･沖!$D$4:$D$1004,D14),""),"")</f>
        <v>38</v>
      </c>
    </row>
    <row r="15" spans="1:6">
      <c r="A15" s="61">
        <v>12</v>
      </c>
      <c r="B15" s="66" t="s">
        <v>8</v>
      </c>
      <c r="C15" s="39">
        <f t="shared" si="0"/>
        <v>12</v>
      </c>
      <c r="D15" s="38" t="s">
        <v>577</v>
      </c>
      <c r="E15" s="74">
        <f t="shared" si="1"/>
        <v>37</v>
      </c>
      <c r="F15" s="94">
        <f>IF(OR(B15="関西",B15="四国/中国"),IFERROR(SUMIFS(東北!$E$4:$E$1007,東北!$B$4:$B$1007,B15,東北!$D$4:$D$1007,D15)+SUMIFS(関東・東京!$E$4:$E$1019,関東・東京!$B$4:$B$1019,B15,関東・東京!$D$4:$D$1019,D15)+SUMIFS(中･北!$E$4:$E$1149,中･北!$B$4:$B$1149,B15,中･北!$D$4:$D$1149,D15)+SUMIFS(九･沖!$E$4:$E$1004,九･沖!$B$4:$B$1004,B15,九･沖!$D$4:$D$1004,D15),""),"")</f>
        <v>37</v>
      </c>
    </row>
    <row r="16" spans="1:6">
      <c r="A16" s="61">
        <v>13</v>
      </c>
      <c r="B16" s="66" t="s">
        <v>8</v>
      </c>
      <c r="C16" s="41">
        <f t="shared" si="0"/>
        <v>13</v>
      </c>
      <c r="D16" s="42" t="s">
        <v>1187</v>
      </c>
      <c r="E16" s="73">
        <f t="shared" si="1"/>
        <v>35</v>
      </c>
      <c r="F16" s="113">
        <f>IF(OR(B16="関西",B16="四国/中国"),IFERROR(SUMIFS(東北!$E$4:$E$1007,東北!$B$4:$B$1007,B16,東北!$D$4:$D$1007,D16)+SUMIFS(関東・東京!$E$4:$E$1019,関東・東京!$B$4:$B$1019,B16,関東・東京!$D$4:$D$1019,D16)+SUMIFS(中･北!$E$4:$E$1149,中･北!$B$4:$B$1149,B16,中･北!$D$4:$D$1149,D16)+SUMIFS(九･沖!$E$4:$E$1004,九･沖!$B$4:$B$1004,B16,九･沖!$D$4:$D$1004,D16),""),"")</f>
        <v>35</v>
      </c>
    </row>
    <row r="17" spans="1:7">
      <c r="A17" s="61">
        <v>14</v>
      </c>
      <c r="B17" s="66" t="s">
        <v>8</v>
      </c>
      <c r="C17" s="39">
        <f t="shared" si="0"/>
        <v>14</v>
      </c>
      <c r="D17" s="38" t="s">
        <v>923</v>
      </c>
      <c r="E17" s="74">
        <f t="shared" si="1"/>
        <v>34</v>
      </c>
      <c r="F17" s="94">
        <f>IF(OR(B17="関西",B17="四国/中国"),IFERROR(SUMIFS(東北!$E$4:$E$1007,東北!$B$4:$B$1007,B17,東北!$D$4:$D$1007,D17)+SUMIFS(関東・東京!$E$4:$E$1019,関東・東京!$B$4:$B$1019,B17,関東・東京!$D$4:$D$1019,D17)+SUMIFS(中･北!$E$4:$E$1149,中･北!$B$4:$B$1149,B17,中･北!$D$4:$D$1149,D17)+SUMIFS(九･沖!$E$4:$E$1004,九･沖!$B$4:$B$1004,B17,九･沖!$D$4:$D$1004,D17),""),"")</f>
        <v>34</v>
      </c>
    </row>
    <row r="18" spans="1:7">
      <c r="A18" s="61">
        <v>15</v>
      </c>
      <c r="B18" s="66" t="s">
        <v>8</v>
      </c>
      <c r="C18" s="41">
        <f t="shared" si="0"/>
        <v>15</v>
      </c>
      <c r="D18" s="42">
        <v>23</v>
      </c>
      <c r="E18" s="73">
        <f t="shared" si="1"/>
        <v>33</v>
      </c>
      <c r="F18" s="113">
        <f>IF(OR(B18="関西",B18="四国/中国"),IFERROR(SUMIFS(東北!$E$4:$E$1007,東北!$B$4:$B$1007,B18,東北!$D$4:$D$1007,D18)+SUMIFS(関東・東京!$E$4:$E$1019,関東・東京!$B$4:$B$1019,B18,関東・東京!$D$4:$D$1019,D18)+SUMIFS(中･北!$E$4:$E$1149,中･北!$B$4:$B$1149,B18,中･北!$D$4:$D$1149,D18)+SUMIFS(九･沖!$E$4:$E$1004,九･沖!$B$4:$B$1004,B18,九･沖!$D$4:$D$1004,D18),""),"")</f>
        <v>33</v>
      </c>
    </row>
    <row r="19" spans="1:7">
      <c r="A19" s="61">
        <v>16</v>
      </c>
      <c r="B19" s="66" t="s">
        <v>8</v>
      </c>
      <c r="C19" s="39">
        <f t="shared" si="0"/>
        <v>15</v>
      </c>
      <c r="D19" s="38" t="s">
        <v>109</v>
      </c>
      <c r="E19" s="74">
        <f t="shared" si="1"/>
        <v>33</v>
      </c>
      <c r="F19" s="94">
        <f>IF(OR(B19="関西",B19="四国/中国"),IFERROR(SUMIFS(東北!$E$4:$E$1007,東北!$B$4:$B$1007,B19,東北!$D$4:$D$1007,D19)+SUMIFS(関東・東京!$E$4:$E$1019,関東・東京!$B$4:$B$1019,B19,関東・東京!$D$4:$D$1019,D19)+SUMIFS(中･北!$E$4:$E$1149,中･北!$B$4:$B$1149,B19,中･北!$D$4:$D$1149,D19)+SUMIFS(九･沖!$E$4:$E$1004,九･沖!$B$4:$B$1004,B19,九･沖!$D$4:$D$1004,D19),""),"")</f>
        <v>33</v>
      </c>
    </row>
    <row r="20" spans="1:7">
      <c r="A20" s="61">
        <v>17</v>
      </c>
      <c r="B20" s="66" t="s">
        <v>8</v>
      </c>
      <c r="C20" s="41">
        <f t="shared" si="0"/>
        <v>17</v>
      </c>
      <c r="D20" s="42" t="s">
        <v>1188</v>
      </c>
      <c r="E20" s="73">
        <f t="shared" si="1"/>
        <v>32</v>
      </c>
      <c r="F20" s="113">
        <f>IF(OR(B20="関西",B20="四国/中国"),IFERROR(SUMIFS(東北!$E$4:$E$1007,東北!$B$4:$B$1007,B20,東北!$D$4:$D$1007,D20)+SUMIFS(関東・東京!$E$4:$E$1019,関東・東京!$B$4:$B$1019,B20,関東・東京!$D$4:$D$1019,D20)+SUMIFS(中･北!$E$4:$E$1149,中･北!$B$4:$B$1149,B20,中･北!$D$4:$D$1149,D20)+SUMIFS(九･沖!$E$4:$E$1004,九･沖!$B$4:$B$1004,B20,九･沖!$D$4:$D$1004,D20),""),"")</f>
        <v>32</v>
      </c>
    </row>
    <row r="21" spans="1:7">
      <c r="A21" s="61">
        <v>18</v>
      </c>
      <c r="B21" s="66" t="s">
        <v>8</v>
      </c>
      <c r="C21" s="39">
        <f t="shared" si="0"/>
        <v>18</v>
      </c>
      <c r="D21" s="38" t="s">
        <v>575</v>
      </c>
      <c r="E21" s="74">
        <f t="shared" si="1"/>
        <v>31</v>
      </c>
      <c r="F21" s="94">
        <f>IF(OR(B21="関西",B21="四国/中国"),IFERROR(SUMIFS(東北!$E$4:$E$1007,東北!$B$4:$B$1007,B21,東北!$D$4:$D$1007,D21)+SUMIFS(関東・東京!$E$4:$E$1019,関東・東京!$B$4:$B$1019,B21,関東・東京!$D$4:$D$1019,D21)+SUMIFS(中･北!$E$4:$E$1149,中･北!$B$4:$B$1149,B21,中･北!$D$4:$D$1149,D21)+SUMIFS(九･沖!$E$4:$E$1004,九･沖!$B$4:$B$1004,B21,九･沖!$D$4:$D$1004,D21),""),"")</f>
        <v>31</v>
      </c>
    </row>
    <row r="22" spans="1:7">
      <c r="A22" s="61">
        <v>19</v>
      </c>
      <c r="B22" s="66" t="s">
        <v>8</v>
      </c>
      <c r="C22" s="41">
        <f t="shared" si="0"/>
        <v>18</v>
      </c>
      <c r="D22" s="42" t="s">
        <v>1189</v>
      </c>
      <c r="E22" s="73">
        <f t="shared" si="1"/>
        <v>31</v>
      </c>
      <c r="F22" s="113">
        <f>IF(OR(B22="関西",B22="四国/中国"),IFERROR(SUMIFS(東北!$E$4:$E$1007,東北!$B$4:$B$1007,B22,東北!$D$4:$D$1007,D22)+SUMIFS(関東・東京!$E$4:$E$1019,関東・東京!$B$4:$B$1019,B22,関東・東京!$D$4:$D$1019,D22)+SUMIFS(中･北!$E$4:$E$1149,中･北!$B$4:$B$1149,B22,中･北!$D$4:$D$1149,D22)+SUMIFS(九･沖!$E$4:$E$1004,九･沖!$B$4:$B$1004,B22,九･沖!$D$4:$D$1004,D22),""),"")</f>
        <v>31</v>
      </c>
    </row>
    <row r="23" spans="1:7">
      <c r="A23" s="61">
        <v>20</v>
      </c>
      <c r="B23" s="66" t="s">
        <v>8</v>
      </c>
      <c r="C23" s="39">
        <f t="shared" si="0"/>
        <v>20</v>
      </c>
      <c r="D23" s="38" t="s">
        <v>327</v>
      </c>
      <c r="E23" s="74">
        <f t="shared" si="1"/>
        <v>28</v>
      </c>
      <c r="F23" s="94">
        <f>IF(OR(B23="関西",B23="四国/中国"),IFERROR(SUMIFS(東北!$E$4:$E$1007,東北!$B$4:$B$1007,B23,東北!$D$4:$D$1007,D23)+SUMIFS(関東・東京!$E$4:$E$1019,関東・東京!$B$4:$B$1019,B23,関東・東京!$D$4:$D$1019,D23)+SUMIFS(中･北!$E$4:$E$1149,中･北!$B$4:$B$1149,B23,中･北!$D$4:$D$1149,D23)+SUMIFS(九･沖!$E$4:$E$1004,九･沖!$B$4:$B$1004,B23,九･沖!$D$4:$D$1004,D23),""),"")</f>
        <v>28</v>
      </c>
    </row>
    <row r="24" spans="1:7">
      <c r="A24" s="61">
        <v>21</v>
      </c>
      <c r="B24" s="66" t="s">
        <v>490</v>
      </c>
      <c r="C24" s="41">
        <f t="shared" si="0"/>
        <v>20</v>
      </c>
      <c r="D24" s="42" t="s">
        <v>1190</v>
      </c>
      <c r="E24" s="73">
        <f t="shared" si="1"/>
        <v>28</v>
      </c>
      <c r="F24" s="113">
        <f>IF(OR(B24="関西",B24="四国/中国"),IFERROR(SUMIFS(東北!$E$4:$E$1007,東北!$B$4:$B$1007,B24,東北!$D$4:$D$1007,D24)+SUMIFS(関東・東京!$E$4:$E$1019,関東・東京!$B$4:$B$1019,B24,関東・東京!$D$4:$D$1019,D24)+SUMIFS(中･北!$E$4:$E$1149,中･北!$B$4:$B$1149,B24,中･北!$D$4:$D$1149,D24)+SUMIFS(九･沖!$E$4:$E$1004,九･沖!$B$4:$B$1004,B24,九･沖!$D$4:$D$1004,D24),""),"")</f>
        <v>28</v>
      </c>
    </row>
    <row r="25" spans="1:7">
      <c r="A25" s="61">
        <v>22</v>
      </c>
      <c r="B25" s="66" t="s">
        <v>8</v>
      </c>
      <c r="C25" s="39">
        <f t="shared" si="0"/>
        <v>22</v>
      </c>
      <c r="D25" s="38" t="s">
        <v>917</v>
      </c>
      <c r="E25" s="74">
        <f t="shared" si="1"/>
        <v>25</v>
      </c>
      <c r="F25" s="94">
        <f>IF(OR(B25="関西",B25="四国/中国"),IFERROR(SUMIFS(東北!$E$4:$E$1007,東北!$B$4:$B$1007,B25,東北!$D$4:$D$1007,D25)+SUMIFS(関東・東京!$E$4:$E$1019,関東・東京!$B$4:$B$1019,B25,関東・東京!$D$4:$D$1019,D25)+SUMIFS(中･北!$E$4:$E$1149,中･北!$B$4:$B$1149,B25,中･北!$D$4:$D$1149,D25)+SUMIFS(九･沖!$E$4:$E$1004,九･沖!$B$4:$B$1004,B25,九･沖!$D$4:$D$1004,D25),""),"")</f>
        <v>25</v>
      </c>
      <c r="G25" s="5"/>
    </row>
    <row r="26" spans="1:7">
      <c r="A26" s="61">
        <v>23</v>
      </c>
      <c r="B26" s="66" t="s">
        <v>8</v>
      </c>
      <c r="C26" s="41">
        <f t="shared" si="0"/>
        <v>22</v>
      </c>
      <c r="D26" s="42" t="s">
        <v>1191</v>
      </c>
      <c r="E26" s="73">
        <f t="shared" si="1"/>
        <v>25</v>
      </c>
      <c r="F26" s="113">
        <f>IF(OR(B26="関西",B26="四国/中国"),IFERROR(SUMIFS(東北!$E$4:$E$1007,東北!$B$4:$B$1007,B26,東北!$D$4:$D$1007,D26)+SUMIFS(関東・東京!$E$4:$E$1019,関東・東京!$B$4:$B$1019,B26,関東・東京!$D$4:$D$1019,D26)+SUMIFS(中･北!$E$4:$E$1149,中･北!$B$4:$B$1149,B26,中･北!$D$4:$D$1149,D26)+SUMIFS(九･沖!$E$4:$E$1004,九･沖!$B$4:$B$1004,B26,九･沖!$D$4:$D$1004,D26),""),"")</f>
        <v>25</v>
      </c>
      <c r="G26" s="5"/>
    </row>
    <row r="27" spans="1:7">
      <c r="A27" s="61">
        <v>24</v>
      </c>
      <c r="B27" s="66" t="s">
        <v>490</v>
      </c>
      <c r="C27" s="39">
        <f t="shared" si="0"/>
        <v>24</v>
      </c>
      <c r="D27" s="38" t="s">
        <v>973</v>
      </c>
      <c r="E27" s="74">
        <f t="shared" si="1"/>
        <v>24</v>
      </c>
      <c r="F27" s="94">
        <f>IF(OR(B27="関西",B27="四国/中国"),IFERROR(SUMIFS(東北!$E$4:$E$1007,東北!$B$4:$B$1007,B27,東北!$D$4:$D$1007,D27)+SUMIFS(関東・東京!$E$4:$E$1019,関東・東京!$B$4:$B$1019,B27,関東・東京!$D$4:$D$1019,D27)+SUMIFS(中･北!$E$4:$E$1149,中･北!$B$4:$B$1149,B27,中･北!$D$4:$D$1149,D27)+SUMIFS(九･沖!$E$4:$E$1004,九･沖!$B$4:$B$1004,B27,九･沖!$D$4:$D$1004,D27),""),"")</f>
        <v>24</v>
      </c>
      <c r="G27" s="5"/>
    </row>
    <row r="28" spans="1:7">
      <c r="A28" s="61">
        <v>25</v>
      </c>
      <c r="B28" s="66" t="s">
        <v>490</v>
      </c>
      <c r="C28" s="41">
        <f t="shared" si="0"/>
        <v>24</v>
      </c>
      <c r="D28" s="42" t="s">
        <v>1192</v>
      </c>
      <c r="E28" s="73">
        <f t="shared" si="1"/>
        <v>24</v>
      </c>
      <c r="F28" s="113">
        <f>IF(OR(B28="関西",B28="四国/中国"),IFERROR(SUMIFS(東北!$E$4:$E$1007,東北!$B$4:$B$1007,B28,東北!$D$4:$D$1007,D28)+SUMIFS(関東・東京!$E$4:$E$1019,関東・東京!$B$4:$B$1019,B28,関東・東京!$D$4:$D$1019,D28)+SUMIFS(中･北!$E$4:$E$1149,中･北!$B$4:$B$1149,B28,中･北!$D$4:$D$1149,D28)+SUMIFS(九･沖!$E$4:$E$1004,九･沖!$B$4:$B$1004,B28,九･沖!$D$4:$D$1004,D28),""),"")</f>
        <v>24</v>
      </c>
      <c r="G28" s="5"/>
    </row>
    <row r="29" spans="1:7">
      <c r="A29" s="61">
        <v>26</v>
      </c>
      <c r="B29" s="66" t="s">
        <v>8</v>
      </c>
      <c r="C29" s="39">
        <f t="shared" si="0"/>
        <v>26</v>
      </c>
      <c r="D29" s="38" t="s">
        <v>525</v>
      </c>
      <c r="E29" s="74">
        <f t="shared" si="1"/>
        <v>23</v>
      </c>
      <c r="F29" s="94">
        <f>IF(OR(B29="関西",B29="四国/中国"),IFERROR(SUMIFS(東北!$E$4:$E$1007,東北!$B$4:$B$1007,B29,東北!$D$4:$D$1007,D29)+SUMIFS(関東・東京!$E$4:$E$1019,関東・東京!$B$4:$B$1019,B29,関東・東京!$D$4:$D$1019,D29)+SUMIFS(中･北!$E$4:$E$1149,中･北!$B$4:$B$1149,B29,中･北!$D$4:$D$1149,D29)+SUMIFS(九･沖!$E$4:$E$1004,九･沖!$B$4:$B$1004,B29,九･沖!$D$4:$D$1004,D29),""),"")</f>
        <v>23</v>
      </c>
      <c r="G29" s="5"/>
    </row>
    <row r="30" spans="1:7">
      <c r="A30" s="61">
        <v>27</v>
      </c>
      <c r="B30" s="66" t="s">
        <v>8</v>
      </c>
      <c r="C30" s="41">
        <f t="shared" si="0"/>
        <v>27</v>
      </c>
      <c r="D30" s="42" t="s">
        <v>326</v>
      </c>
      <c r="E30" s="73">
        <f t="shared" si="1"/>
        <v>21</v>
      </c>
      <c r="F30" s="113">
        <f>IF(OR(B30="関西",B30="四国/中国"),IFERROR(SUMIFS(東北!$E$4:$E$1007,東北!$B$4:$B$1007,B30,東北!$D$4:$D$1007,D30)+SUMIFS(関東・東京!$E$4:$E$1019,関東・東京!$B$4:$B$1019,B30,関東・東京!$D$4:$D$1019,D30)+SUMIFS(中･北!$E$4:$E$1149,中･北!$B$4:$B$1149,B30,中･北!$D$4:$D$1149,D30)+SUMIFS(九･沖!$E$4:$E$1004,九･沖!$B$4:$B$1004,B30,九･沖!$D$4:$D$1004,D30),""),"")</f>
        <v>21</v>
      </c>
      <c r="G30" s="5"/>
    </row>
    <row r="31" spans="1:7">
      <c r="A31" s="61">
        <v>28</v>
      </c>
      <c r="B31" s="66" t="s">
        <v>8</v>
      </c>
      <c r="C31" s="39">
        <f t="shared" si="0"/>
        <v>27</v>
      </c>
      <c r="D31" s="38" t="s">
        <v>348</v>
      </c>
      <c r="E31" s="74">
        <f t="shared" si="1"/>
        <v>21</v>
      </c>
      <c r="F31" s="94">
        <f>IF(OR(B31="関西",B31="四国/中国"),IFERROR(SUMIFS(東北!$E$4:$E$1007,東北!$B$4:$B$1007,B31,東北!$D$4:$D$1007,D31)+SUMIFS(関東・東京!$E$4:$E$1019,関東・東京!$B$4:$B$1019,B31,関東・東京!$D$4:$D$1019,D31)+SUMIFS(中･北!$E$4:$E$1149,中･北!$B$4:$B$1149,B31,中･北!$D$4:$D$1149,D31)+SUMIFS(九･沖!$E$4:$E$1004,九･沖!$B$4:$B$1004,B31,九･沖!$D$4:$D$1004,D31),""),"")</f>
        <v>21</v>
      </c>
      <c r="G31" s="5"/>
    </row>
    <row r="32" spans="1:7">
      <c r="A32" s="61">
        <v>29</v>
      </c>
      <c r="B32" s="66" t="s">
        <v>490</v>
      </c>
      <c r="C32" s="41">
        <f t="shared" si="0"/>
        <v>29</v>
      </c>
      <c r="D32" s="42" t="s">
        <v>1181</v>
      </c>
      <c r="E32" s="73">
        <f t="shared" si="1"/>
        <v>20</v>
      </c>
      <c r="F32" s="113">
        <f>IF(OR(B32="関西",B32="四国/中国"),IFERROR(SUMIFS(東北!$E$4:$E$1007,東北!$B$4:$B$1007,B32,東北!$D$4:$D$1007,D32)+SUMIFS(関東・東京!$E$4:$E$1019,関東・東京!$B$4:$B$1019,B32,関東・東京!$D$4:$D$1019,D32)+SUMIFS(中･北!$E$4:$E$1149,中･北!$B$4:$B$1149,B32,中･北!$D$4:$D$1149,D32)+SUMIFS(九･沖!$E$4:$E$1004,九･沖!$B$4:$B$1004,B32,九･沖!$D$4:$D$1004,D32),""),"")</f>
        <v>20</v>
      </c>
      <c r="G32" s="5"/>
    </row>
    <row r="33" spans="1:7">
      <c r="A33" s="61">
        <v>30</v>
      </c>
      <c r="B33" s="66" t="s">
        <v>490</v>
      </c>
      <c r="C33" s="39">
        <f t="shared" si="0"/>
        <v>30</v>
      </c>
      <c r="D33" s="38" t="s">
        <v>111</v>
      </c>
      <c r="E33" s="74">
        <f t="shared" si="1"/>
        <v>19</v>
      </c>
      <c r="F33" s="94">
        <f>IF(OR(B33="関西",B33="四国/中国"),IFERROR(SUMIFS(東北!$E$4:$E$1007,東北!$B$4:$B$1007,B33,東北!$D$4:$D$1007,D33)+SUMIFS(関東・東京!$E$4:$E$1019,関東・東京!$B$4:$B$1019,B33,関東・東京!$D$4:$D$1019,D33)+SUMIFS(中･北!$E$4:$E$1149,中･北!$B$4:$B$1149,B33,中･北!$D$4:$D$1149,D33)+SUMIFS(九･沖!$E$4:$E$1004,九･沖!$B$4:$B$1004,B33,九･沖!$D$4:$D$1004,D33),""),"")</f>
        <v>19</v>
      </c>
      <c r="G33" s="5"/>
    </row>
    <row r="34" spans="1:7">
      <c r="A34" s="61">
        <v>31</v>
      </c>
      <c r="B34" s="66" t="s">
        <v>8</v>
      </c>
      <c r="C34" s="41">
        <f t="shared" si="0"/>
        <v>30</v>
      </c>
      <c r="D34" s="42" t="s">
        <v>1193</v>
      </c>
      <c r="E34" s="73">
        <f t="shared" si="1"/>
        <v>19</v>
      </c>
      <c r="F34" s="113">
        <f>IF(OR(B34="関西",B34="四国/中国"),IFERROR(SUMIFS(東北!$E$4:$E$1007,東北!$B$4:$B$1007,B34,東北!$D$4:$D$1007,D34)+SUMIFS(関東・東京!$E$4:$E$1019,関東・東京!$B$4:$B$1019,B34,関東・東京!$D$4:$D$1019,D34)+SUMIFS(中･北!$E$4:$E$1149,中･北!$B$4:$B$1149,B34,中･北!$D$4:$D$1149,D34)+SUMIFS(九･沖!$E$4:$E$1004,九･沖!$B$4:$B$1004,B34,九･沖!$D$4:$D$1004,D34),""),"")</f>
        <v>19</v>
      </c>
      <c r="G34" s="5"/>
    </row>
    <row r="35" spans="1:7">
      <c r="A35" s="61">
        <v>32</v>
      </c>
      <c r="B35" s="66" t="s">
        <v>8</v>
      </c>
      <c r="C35" s="39">
        <f t="shared" si="0"/>
        <v>32</v>
      </c>
      <c r="D35" s="38" t="s">
        <v>627</v>
      </c>
      <c r="E35" s="74">
        <f t="shared" si="1"/>
        <v>18</v>
      </c>
      <c r="F35" s="94">
        <f>IF(OR(B35="関西",B35="四国/中国"),IFERROR(SUMIFS(東北!$E$4:$E$1007,東北!$B$4:$B$1007,B35,東北!$D$4:$D$1007,D35)+SUMIFS(関東・東京!$E$4:$E$1019,関東・東京!$B$4:$B$1019,B35,関東・東京!$D$4:$D$1019,D35)+SUMIFS(中･北!$E$4:$E$1149,中･北!$B$4:$B$1149,B35,中･北!$D$4:$D$1149,D35)+SUMIFS(九･沖!$E$4:$E$1004,九･沖!$B$4:$B$1004,B35,九･沖!$D$4:$D$1004,D35),""),"")</f>
        <v>18</v>
      </c>
      <c r="G35" s="5"/>
    </row>
    <row r="36" spans="1:7">
      <c r="A36" s="61">
        <v>33</v>
      </c>
      <c r="B36" s="66" t="s">
        <v>490</v>
      </c>
      <c r="C36" s="41">
        <f t="shared" ref="C36:C69" si="2">RANK(E36,$E$4:$E$69)</f>
        <v>33</v>
      </c>
      <c r="D36" s="42" t="s">
        <v>1194</v>
      </c>
      <c r="E36" s="73">
        <f t="shared" ref="E36:E67" si="3">SUM(F36:AA36)</f>
        <v>16</v>
      </c>
      <c r="F36" s="113">
        <f>IF(OR(B36="関西",B36="四国/中国"),IFERROR(SUMIFS(東北!$E$4:$E$1007,東北!$B$4:$B$1007,B36,東北!$D$4:$D$1007,D36)+SUMIFS(関東・東京!$E$4:$E$1019,関東・東京!$B$4:$B$1019,B36,関東・東京!$D$4:$D$1019,D36)+SUMIFS(中･北!$E$4:$E$1149,中･北!$B$4:$B$1149,B36,中･北!$D$4:$D$1149,D36)+SUMIFS(九･沖!$E$4:$E$1004,九･沖!$B$4:$B$1004,B36,九･沖!$D$4:$D$1004,D36),""),"")</f>
        <v>16</v>
      </c>
      <c r="G36" s="5"/>
    </row>
    <row r="37" spans="1:7">
      <c r="A37" s="61">
        <v>34</v>
      </c>
      <c r="B37" s="66" t="s">
        <v>8</v>
      </c>
      <c r="C37" s="39">
        <f t="shared" si="2"/>
        <v>33</v>
      </c>
      <c r="D37" s="38" t="s">
        <v>52</v>
      </c>
      <c r="E37" s="74">
        <f t="shared" si="3"/>
        <v>16</v>
      </c>
      <c r="F37" s="94">
        <f>IF(OR(B37="関西",B37="四国/中国"),IFERROR(SUMIFS(東北!$E$4:$E$1007,東北!$B$4:$B$1007,B37,東北!$D$4:$D$1007,D37)+SUMIFS(関東・東京!$E$4:$E$1019,関東・東京!$B$4:$B$1019,B37,関東・東京!$D$4:$D$1019,D37)+SUMIFS(中･北!$E$4:$E$1149,中･北!$B$4:$B$1149,B37,中･北!$D$4:$D$1149,D37)+SUMIFS(九･沖!$E$4:$E$1004,九･沖!$B$4:$B$1004,B37,九･沖!$D$4:$D$1004,D37),""),"")</f>
        <v>16</v>
      </c>
      <c r="G37" s="5"/>
    </row>
    <row r="38" spans="1:7">
      <c r="A38" s="61">
        <v>35</v>
      </c>
      <c r="B38" s="66" t="s">
        <v>490</v>
      </c>
      <c r="C38" s="41">
        <f t="shared" si="2"/>
        <v>35</v>
      </c>
      <c r="D38" s="42" t="s">
        <v>1180</v>
      </c>
      <c r="E38" s="73">
        <f t="shared" si="3"/>
        <v>13</v>
      </c>
      <c r="F38" s="113">
        <f>IF(OR(B38="関西",B38="四国/中国"),IFERROR(SUMIFS(東北!$E$4:$E$1007,東北!$B$4:$B$1007,B38,東北!$D$4:$D$1007,D38)+SUMIFS(関東・東京!$E$4:$E$1019,関東・東京!$B$4:$B$1019,B38,関東・東京!$D$4:$D$1019,D38)+SUMIFS(中･北!$E$4:$E$1149,中･北!$B$4:$B$1149,B38,中･北!$D$4:$D$1149,D38)+SUMIFS(九･沖!$E$4:$E$1004,九･沖!$B$4:$B$1004,B38,九･沖!$D$4:$D$1004,D38),""),"")</f>
        <v>13</v>
      </c>
      <c r="G38" s="5"/>
    </row>
    <row r="39" spans="1:7">
      <c r="A39" s="61">
        <v>36</v>
      </c>
      <c r="B39" s="66" t="s">
        <v>8</v>
      </c>
      <c r="C39" s="39">
        <f t="shared" si="2"/>
        <v>36</v>
      </c>
      <c r="D39" s="38" t="s">
        <v>919</v>
      </c>
      <c r="E39" s="74">
        <f t="shared" si="3"/>
        <v>12</v>
      </c>
      <c r="F39" s="94">
        <f>IF(OR(B39="関西",B39="四国/中国"),IFERROR(SUMIFS(東北!$E$4:$E$1007,東北!$B$4:$B$1007,B39,東北!$D$4:$D$1007,D39)+SUMIFS(関東・東京!$E$4:$E$1019,関東・東京!$B$4:$B$1019,B39,関東・東京!$D$4:$D$1019,D39)+SUMIFS(中･北!$E$4:$E$1149,中･北!$B$4:$B$1149,B39,中･北!$D$4:$D$1149,D39)+SUMIFS(九･沖!$E$4:$E$1004,九･沖!$B$4:$B$1004,B39,九･沖!$D$4:$D$1004,D39),""),"")</f>
        <v>12</v>
      </c>
      <c r="G39" s="5"/>
    </row>
    <row r="40" spans="1:7">
      <c r="A40" s="61">
        <v>37</v>
      </c>
      <c r="B40" s="66" t="s">
        <v>490</v>
      </c>
      <c r="C40" s="41">
        <f t="shared" si="2"/>
        <v>37</v>
      </c>
      <c r="D40" s="42" t="s">
        <v>1195</v>
      </c>
      <c r="E40" s="73">
        <f t="shared" si="3"/>
        <v>11</v>
      </c>
      <c r="F40" s="113">
        <f>IF(OR(B40="関西",B40="四国/中国"),IFERROR(SUMIFS(東北!$E$4:$E$1007,東北!$B$4:$B$1007,B40,東北!$D$4:$D$1007,D40)+SUMIFS(関東・東京!$E$4:$E$1019,関東・東京!$B$4:$B$1019,B40,関東・東京!$D$4:$D$1019,D40)+SUMIFS(中･北!$E$4:$E$1149,中･北!$B$4:$B$1149,B40,中･北!$D$4:$D$1149,D40)+SUMIFS(九･沖!$E$4:$E$1004,九･沖!$B$4:$B$1004,B40,九･沖!$D$4:$D$1004,D40),""),"")</f>
        <v>11</v>
      </c>
      <c r="G40" s="5"/>
    </row>
    <row r="41" spans="1:7">
      <c r="A41" s="61">
        <v>38</v>
      </c>
      <c r="B41" s="66" t="s">
        <v>8</v>
      </c>
      <c r="C41" s="39">
        <f t="shared" si="2"/>
        <v>38</v>
      </c>
      <c r="D41" s="38" t="s">
        <v>921</v>
      </c>
      <c r="E41" s="74">
        <f t="shared" si="3"/>
        <v>10</v>
      </c>
      <c r="F41" s="94">
        <f>IF(OR(B41="関西",B41="四国/中国"),IFERROR(SUMIFS(東北!$E$4:$E$1007,東北!$B$4:$B$1007,B41,東北!$D$4:$D$1007,D41)+SUMIFS(関東・東京!$E$4:$E$1019,関東・東京!$B$4:$B$1019,B41,関東・東京!$D$4:$D$1019,D41)+SUMIFS(中･北!$E$4:$E$1149,中･北!$B$4:$B$1149,B41,中･北!$D$4:$D$1149,D41)+SUMIFS(九･沖!$E$4:$E$1004,九･沖!$B$4:$B$1004,B41,九･沖!$D$4:$D$1004,D41),""),"")</f>
        <v>10</v>
      </c>
      <c r="G41" s="5"/>
    </row>
    <row r="42" spans="1:7">
      <c r="A42" s="61">
        <v>39</v>
      </c>
      <c r="B42" s="66" t="s">
        <v>490</v>
      </c>
      <c r="C42" s="41">
        <f t="shared" si="2"/>
        <v>39</v>
      </c>
      <c r="D42" s="42" t="s">
        <v>1196</v>
      </c>
      <c r="E42" s="73">
        <f t="shared" si="3"/>
        <v>8</v>
      </c>
      <c r="F42" s="113">
        <f>IF(OR(B42="関西",B42="四国/中国"),IFERROR(SUMIFS(東北!$E$4:$E$1007,東北!$B$4:$B$1007,B42,東北!$D$4:$D$1007,D42)+SUMIFS(関東・東京!$E$4:$E$1019,関東・東京!$B$4:$B$1019,B42,関東・東京!$D$4:$D$1019,D42)+SUMIFS(中･北!$E$4:$E$1149,中･北!$B$4:$B$1149,B42,中･北!$D$4:$D$1149,D42)+SUMIFS(九･沖!$E$4:$E$1004,九･沖!$B$4:$B$1004,B42,九･沖!$D$4:$D$1004,D42),""),"")</f>
        <v>8</v>
      </c>
      <c r="G42" s="5"/>
    </row>
    <row r="43" spans="1:7">
      <c r="A43" s="61">
        <v>40</v>
      </c>
      <c r="B43" s="66" t="s">
        <v>8</v>
      </c>
      <c r="C43" s="39">
        <f t="shared" si="2"/>
        <v>39</v>
      </c>
      <c r="D43" s="38" t="s">
        <v>918</v>
      </c>
      <c r="E43" s="74">
        <f t="shared" si="3"/>
        <v>8</v>
      </c>
      <c r="F43" s="94">
        <f>IF(OR(B43="関西",B43="四国/中国"),IFERROR(SUMIFS(東北!$E$4:$E$1007,東北!$B$4:$B$1007,B43,東北!$D$4:$D$1007,D43)+SUMIFS(関東・東京!$E$4:$E$1019,関東・東京!$B$4:$B$1019,B43,関東・東京!$D$4:$D$1019,D43)+SUMIFS(中･北!$E$4:$E$1149,中･北!$B$4:$B$1149,B43,中･北!$D$4:$D$1149,D43)+SUMIFS(九･沖!$E$4:$E$1004,九･沖!$B$4:$B$1004,B43,九･沖!$D$4:$D$1004,D43),""),"")</f>
        <v>8</v>
      </c>
      <c r="G43" s="5"/>
    </row>
    <row r="44" spans="1:7">
      <c r="A44" s="61">
        <v>41</v>
      </c>
      <c r="B44" s="66" t="s">
        <v>185</v>
      </c>
      <c r="C44" s="41">
        <f t="shared" si="2"/>
        <v>39</v>
      </c>
      <c r="D44" s="42" t="s">
        <v>1197</v>
      </c>
      <c r="E44" s="73">
        <f t="shared" si="3"/>
        <v>8</v>
      </c>
      <c r="F44" s="113">
        <f>IF(OR(B44="関西",B44="四国/中国"),IFERROR(SUMIFS(東北!$E$4:$E$1007,東北!$B$4:$B$1007,B44,東北!$D$4:$D$1007,D44)+SUMIFS(関東・東京!$E$4:$E$1019,関東・東京!$B$4:$B$1019,B44,関東・東京!$D$4:$D$1019,D44)+SUMIFS(中･北!$E$4:$E$1149,中･北!$B$4:$B$1149,B44,中･北!$D$4:$D$1149,D44)+SUMIFS(九･沖!$E$4:$E$1004,九･沖!$B$4:$B$1004,B44,九･沖!$D$4:$D$1004,D44),""),"")</f>
        <v>8</v>
      </c>
      <c r="G44" s="5"/>
    </row>
    <row r="45" spans="1:7">
      <c r="A45" s="61">
        <v>42</v>
      </c>
      <c r="B45" s="66" t="s">
        <v>8</v>
      </c>
      <c r="C45" s="39">
        <f t="shared" si="2"/>
        <v>42</v>
      </c>
      <c r="D45" s="38" t="s">
        <v>721</v>
      </c>
      <c r="E45" s="74">
        <f t="shared" si="3"/>
        <v>7</v>
      </c>
      <c r="F45" s="94">
        <f>IF(OR(B45="関西",B45="四国/中国"),IFERROR(SUMIFS(東北!$E$4:$E$1007,東北!$B$4:$B$1007,B45,東北!$D$4:$D$1007,D45)+SUMIFS(関東・東京!$E$4:$E$1019,関東・東京!$B$4:$B$1019,B45,関東・東京!$D$4:$D$1019,D45)+SUMIFS(中･北!$E$4:$E$1149,中･北!$B$4:$B$1149,B45,中･北!$D$4:$D$1149,D45)+SUMIFS(九･沖!$E$4:$E$1004,九･沖!$B$4:$B$1004,B45,九･沖!$D$4:$D$1004,D45),""),"")</f>
        <v>7</v>
      </c>
      <c r="G45" s="5"/>
    </row>
    <row r="46" spans="1:7">
      <c r="A46" s="61">
        <v>43</v>
      </c>
      <c r="B46" s="66" t="s">
        <v>490</v>
      </c>
      <c r="C46" s="41">
        <f t="shared" si="2"/>
        <v>42</v>
      </c>
      <c r="D46" s="42" t="s">
        <v>1198</v>
      </c>
      <c r="E46" s="73">
        <f t="shared" si="3"/>
        <v>7</v>
      </c>
      <c r="F46" s="113">
        <f>IF(OR(B46="関西",B46="四国/中国"),IFERROR(SUMIFS(東北!$E$4:$E$1007,東北!$B$4:$B$1007,B46,東北!$D$4:$D$1007,D46)+SUMIFS(関東・東京!$E$4:$E$1019,関東・東京!$B$4:$B$1019,B46,関東・東京!$D$4:$D$1019,D46)+SUMIFS(中･北!$E$4:$E$1149,中･北!$B$4:$B$1149,B46,中･北!$D$4:$D$1149,D46)+SUMIFS(九･沖!$E$4:$E$1004,九･沖!$B$4:$B$1004,B46,九･沖!$D$4:$D$1004,D46),""),"")</f>
        <v>7</v>
      </c>
      <c r="G46" s="5"/>
    </row>
    <row r="47" spans="1:7">
      <c r="A47" s="61">
        <v>44</v>
      </c>
      <c r="B47" s="66" t="s">
        <v>490</v>
      </c>
      <c r="C47" s="39">
        <f t="shared" si="2"/>
        <v>44</v>
      </c>
      <c r="D47" s="38" t="s">
        <v>527</v>
      </c>
      <c r="E47" s="74">
        <f t="shared" si="3"/>
        <v>6</v>
      </c>
      <c r="F47" s="94">
        <f>IF(OR(B47="関西",B47="四国/中国"),IFERROR(SUMIFS(東北!$E$4:$E$1007,東北!$B$4:$B$1007,B47,東北!$D$4:$D$1007,D47)+SUMIFS(関東・東京!$E$4:$E$1019,関東・東京!$B$4:$B$1019,B47,関東・東京!$D$4:$D$1019,D47)+SUMIFS(中･北!$E$4:$E$1149,中･北!$B$4:$B$1149,B47,中･北!$D$4:$D$1149,D47)+SUMIFS(九･沖!$E$4:$E$1004,九･沖!$B$4:$B$1004,B47,九･沖!$D$4:$D$1004,D47),""),"")</f>
        <v>6</v>
      </c>
      <c r="G47" s="5"/>
    </row>
    <row r="48" spans="1:7">
      <c r="A48" s="61">
        <v>45</v>
      </c>
      <c r="B48" s="66" t="s">
        <v>8</v>
      </c>
      <c r="C48" s="41">
        <f t="shared" si="2"/>
        <v>44</v>
      </c>
      <c r="D48" s="42" t="s">
        <v>1199</v>
      </c>
      <c r="E48" s="73">
        <f t="shared" si="3"/>
        <v>6</v>
      </c>
      <c r="F48" s="113">
        <f>IF(OR(B48="関西",B48="四国/中国"),IFERROR(SUMIFS(東北!$E$4:$E$1007,東北!$B$4:$B$1007,B48,東北!$D$4:$D$1007,D48)+SUMIFS(関東・東京!$E$4:$E$1019,関東・東京!$B$4:$B$1019,B48,関東・東京!$D$4:$D$1019,D48)+SUMIFS(中･北!$E$4:$E$1149,中･北!$B$4:$B$1149,B48,中･北!$D$4:$D$1149,D48)+SUMIFS(九･沖!$E$4:$E$1004,九･沖!$B$4:$B$1004,B48,九･沖!$D$4:$D$1004,D48),""),"")</f>
        <v>6</v>
      </c>
      <c r="G48" s="5"/>
    </row>
    <row r="49" spans="1:7">
      <c r="A49" s="61">
        <v>46</v>
      </c>
      <c r="B49" s="66" t="s">
        <v>185</v>
      </c>
      <c r="C49" s="39">
        <f t="shared" si="2"/>
        <v>44</v>
      </c>
      <c r="D49" s="38" t="s">
        <v>978</v>
      </c>
      <c r="E49" s="74">
        <f t="shared" si="3"/>
        <v>6</v>
      </c>
      <c r="F49" s="94">
        <f>IF(OR(B49="関西",B49="四国/中国"),IFERROR(SUMIFS(東北!$E$4:$E$1007,東北!$B$4:$B$1007,B49,東北!$D$4:$D$1007,D49)+SUMIFS(関東・東京!$E$4:$E$1019,関東・東京!$B$4:$B$1019,B49,関東・東京!$D$4:$D$1019,D49)+SUMIFS(中･北!$E$4:$E$1149,中･北!$B$4:$B$1149,B49,中･北!$D$4:$D$1149,D49)+SUMIFS(九･沖!$E$4:$E$1004,九･沖!$B$4:$B$1004,B49,九･沖!$D$4:$D$1004,D49),""),"")</f>
        <v>6</v>
      </c>
      <c r="G49" s="5"/>
    </row>
    <row r="50" spans="1:7">
      <c r="A50" s="61">
        <v>47</v>
      </c>
      <c r="B50" s="66" t="s">
        <v>185</v>
      </c>
      <c r="C50" s="41">
        <f t="shared" si="2"/>
        <v>44</v>
      </c>
      <c r="D50" s="42" t="s">
        <v>1200</v>
      </c>
      <c r="E50" s="73">
        <f t="shared" si="3"/>
        <v>6</v>
      </c>
      <c r="F50" s="113">
        <f>IF(OR(B50="関西",B50="四国/中国"),IFERROR(SUMIFS(東北!$E$4:$E$1007,東北!$B$4:$B$1007,B50,東北!$D$4:$D$1007,D50)+SUMIFS(関東・東京!$E$4:$E$1019,関東・東京!$B$4:$B$1019,B50,関東・東京!$D$4:$D$1019,D50)+SUMIFS(中･北!$E$4:$E$1149,中･北!$B$4:$B$1149,B50,中･北!$D$4:$D$1149,D50)+SUMIFS(九･沖!$E$4:$E$1004,九･沖!$B$4:$B$1004,B50,九･沖!$D$4:$D$1004,D50),""),"")</f>
        <v>6</v>
      </c>
      <c r="G50" s="5"/>
    </row>
    <row r="51" spans="1:7">
      <c r="A51" s="61">
        <v>48</v>
      </c>
      <c r="B51" s="66" t="s">
        <v>8</v>
      </c>
      <c r="C51" s="39">
        <f t="shared" si="2"/>
        <v>48</v>
      </c>
      <c r="D51" s="38" t="s">
        <v>69</v>
      </c>
      <c r="E51" s="74">
        <f t="shared" si="3"/>
        <v>4</v>
      </c>
      <c r="F51" s="94">
        <f>IF(OR(B51="関西",B51="四国/中国"),IFERROR(SUMIFS(東北!$E$4:$E$1007,東北!$B$4:$B$1007,B51,東北!$D$4:$D$1007,D51)+SUMIFS(関東・東京!$E$4:$E$1019,関東・東京!$B$4:$B$1019,B51,関東・東京!$D$4:$D$1019,D51)+SUMIFS(中･北!$E$4:$E$1149,中･北!$B$4:$B$1149,B51,中･北!$D$4:$D$1149,D51)+SUMIFS(九･沖!$E$4:$E$1004,九･沖!$B$4:$B$1004,B51,九･沖!$D$4:$D$1004,D51),""),"")</f>
        <v>4</v>
      </c>
      <c r="G51" s="5"/>
    </row>
    <row r="52" spans="1:7">
      <c r="A52" s="61">
        <v>49</v>
      </c>
      <c r="B52" s="66" t="s">
        <v>490</v>
      </c>
      <c r="C52" s="41">
        <f t="shared" si="2"/>
        <v>48</v>
      </c>
      <c r="D52" s="42" t="s">
        <v>1201</v>
      </c>
      <c r="E52" s="73">
        <f t="shared" si="3"/>
        <v>4</v>
      </c>
      <c r="F52" s="113">
        <f>IF(OR(B52="関西",B52="四国/中国"),IFERROR(SUMIFS(東北!$E$4:$E$1007,東北!$B$4:$B$1007,B52,東北!$D$4:$D$1007,D52)+SUMIFS(関東・東京!$E$4:$E$1019,関東・東京!$B$4:$B$1019,B52,関東・東京!$D$4:$D$1019,D52)+SUMIFS(中･北!$E$4:$E$1149,中･北!$B$4:$B$1149,B52,中･北!$D$4:$D$1149,D52)+SUMIFS(九･沖!$E$4:$E$1004,九･沖!$B$4:$B$1004,B52,九･沖!$D$4:$D$1004,D52),""),"")</f>
        <v>4</v>
      </c>
      <c r="G52" s="5"/>
    </row>
    <row r="53" spans="1:7">
      <c r="A53" s="61">
        <v>50</v>
      </c>
      <c r="B53" s="66" t="s">
        <v>490</v>
      </c>
      <c r="C53" s="39">
        <f t="shared" si="2"/>
        <v>50</v>
      </c>
      <c r="D53" s="38" t="s">
        <v>922</v>
      </c>
      <c r="E53" s="74">
        <f t="shared" si="3"/>
        <v>3</v>
      </c>
      <c r="F53" s="94">
        <f>IF(OR(B53="関西",B53="四国/中国"),IFERROR(SUMIFS(東北!$E$4:$E$1007,東北!$B$4:$B$1007,B53,東北!$D$4:$D$1007,D53)+SUMIFS(関東・東京!$E$4:$E$1019,関東・東京!$B$4:$B$1019,B53,関東・東京!$D$4:$D$1019,D53)+SUMIFS(中･北!$E$4:$E$1149,中･北!$B$4:$B$1149,B53,中･北!$D$4:$D$1149,D53)+SUMIFS(九･沖!$E$4:$E$1004,九･沖!$B$4:$B$1004,B53,九･沖!$D$4:$D$1004,D53),""),"")</f>
        <v>3</v>
      </c>
      <c r="G53" s="5"/>
    </row>
    <row r="54" spans="1:7">
      <c r="A54" s="61">
        <v>51</v>
      </c>
      <c r="B54" s="66" t="s">
        <v>490</v>
      </c>
      <c r="C54" s="41">
        <f t="shared" si="2"/>
        <v>51</v>
      </c>
      <c r="D54" s="42" t="s">
        <v>1202</v>
      </c>
      <c r="E54" s="73">
        <f t="shared" si="3"/>
        <v>2</v>
      </c>
      <c r="F54" s="113">
        <f>IF(OR(B54="関西",B54="四国/中国"),IFERROR(SUMIFS(東北!$E$4:$E$1007,東北!$B$4:$B$1007,B54,東北!$D$4:$D$1007,D54)+SUMIFS(関東・東京!$E$4:$E$1019,関東・東京!$B$4:$B$1019,B54,関東・東京!$D$4:$D$1019,D54)+SUMIFS(中･北!$E$4:$E$1149,中･北!$B$4:$B$1149,B54,中･北!$D$4:$D$1149,D54)+SUMIFS(九･沖!$E$4:$E$1004,九･沖!$B$4:$B$1004,B54,九･沖!$D$4:$D$1004,D54),""),"")</f>
        <v>2</v>
      </c>
      <c r="G54" s="5"/>
    </row>
    <row r="55" spans="1:7">
      <c r="A55" s="61">
        <v>52</v>
      </c>
      <c r="B55" s="66" t="s">
        <v>490</v>
      </c>
      <c r="C55" s="39">
        <f t="shared" si="2"/>
        <v>51</v>
      </c>
      <c r="D55" s="38" t="s">
        <v>108</v>
      </c>
      <c r="E55" s="74">
        <f t="shared" si="3"/>
        <v>2</v>
      </c>
      <c r="F55" s="94">
        <f>IF(OR(B55="関西",B55="四国/中国"),IFERROR(SUMIFS(東北!$E$4:$E$1007,東北!$B$4:$B$1007,B55,東北!$D$4:$D$1007,D55)+SUMIFS(関東・東京!$E$4:$E$1019,関東・東京!$B$4:$B$1019,B55,関東・東京!$D$4:$D$1019,D55)+SUMIFS(中･北!$E$4:$E$1149,中･北!$B$4:$B$1149,B55,中･北!$D$4:$D$1149,D55)+SUMIFS(九･沖!$E$4:$E$1004,九･沖!$B$4:$B$1004,B55,九･沖!$D$4:$D$1004,D55),""),"")</f>
        <v>2</v>
      </c>
      <c r="G55" s="5"/>
    </row>
    <row r="56" spans="1:7">
      <c r="A56" s="61">
        <v>53</v>
      </c>
      <c r="B56" s="66" t="s">
        <v>490</v>
      </c>
      <c r="C56" s="41">
        <f t="shared" si="2"/>
        <v>51</v>
      </c>
      <c r="D56" s="42" t="s">
        <v>1203</v>
      </c>
      <c r="E56" s="73">
        <f t="shared" si="3"/>
        <v>2</v>
      </c>
      <c r="F56" s="113">
        <f>IF(OR(B56="関西",B56="四国/中国"),IFERROR(SUMIFS(東北!$E$4:$E$1007,東北!$B$4:$B$1007,B56,東北!$D$4:$D$1007,D56)+SUMIFS(関東・東京!$E$4:$E$1019,関東・東京!$B$4:$B$1019,B56,関東・東京!$D$4:$D$1019,D56)+SUMIFS(中･北!$E$4:$E$1149,中･北!$B$4:$B$1149,B56,中･北!$D$4:$D$1149,D56)+SUMIFS(九･沖!$E$4:$E$1004,九･沖!$B$4:$B$1004,B56,九･沖!$D$4:$D$1004,D56),""),"")</f>
        <v>2</v>
      </c>
      <c r="G56" s="5"/>
    </row>
    <row r="57" spans="1:7">
      <c r="A57" s="61">
        <v>54</v>
      </c>
      <c r="B57" s="66" t="s">
        <v>490</v>
      </c>
      <c r="C57" s="39">
        <f t="shared" si="2"/>
        <v>51</v>
      </c>
      <c r="D57" s="38" t="s">
        <v>975</v>
      </c>
      <c r="E57" s="74">
        <f t="shared" si="3"/>
        <v>2</v>
      </c>
      <c r="F57" s="94">
        <f>IF(OR(B57="関西",B57="四国/中国"),IFERROR(SUMIFS(東北!$E$4:$E$1007,東北!$B$4:$B$1007,B57,東北!$D$4:$D$1007,D57)+SUMIFS(関東・東京!$E$4:$E$1019,関東・東京!$B$4:$B$1019,B57,関東・東京!$D$4:$D$1019,D57)+SUMIFS(中･北!$E$4:$E$1149,中･北!$B$4:$B$1149,B57,中･北!$D$4:$D$1149,D57)+SUMIFS(九･沖!$E$4:$E$1004,九･沖!$B$4:$B$1004,B57,九･沖!$D$4:$D$1004,D57),""),"")</f>
        <v>2</v>
      </c>
      <c r="G57" s="5"/>
    </row>
    <row r="58" spans="1:7">
      <c r="A58" s="61">
        <v>55</v>
      </c>
      <c r="B58" s="66" t="s">
        <v>490</v>
      </c>
      <c r="C58" s="41">
        <f t="shared" si="2"/>
        <v>51</v>
      </c>
      <c r="D58" s="42" t="s">
        <v>1204</v>
      </c>
      <c r="E58" s="73">
        <f t="shared" si="3"/>
        <v>2</v>
      </c>
      <c r="F58" s="113">
        <f>IF(OR(B58="関西",B58="四国/中国"),IFERROR(SUMIFS(東北!$E$4:$E$1007,東北!$B$4:$B$1007,B58,東北!$D$4:$D$1007,D58)+SUMIFS(関東・東京!$E$4:$E$1019,関東・東京!$B$4:$B$1019,B58,関東・東京!$D$4:$D$1019,D58)+SUMIFS(中･北!$E$4:$E$1149,中･北!$B$4:$B$1149,B58,中･北!$D$4:$D$1149,D58)+SUMIFS(九･沖!$E$4:$E$1004,九･沖!$B$4:$B$1004,B58,九･沖!$D$4:$D$1004,D58),""),"")</f>
        <v>2</v>
      </c>
      <c r="G58" s="5"/>
    </row>
    <row r="59" spans="1:7">
      <c r="A59" s="61">
        <v>56</v>
      </c>
      <c r="B59" s="66" t="s">
        <v>490</v>
      </c>
      <c r="C59" s="39">
        <f t="shared" si="2"/>
        <v>51</v>
      </c>
      <c r="D59" s="38" t="s">
        <v>1007</v>
      </c>
      <c r="E59" s="74">
        <f t="shared" si="3"/>
        <v>2</v>
      </c>
      <c r="F59" s="94">
        <f>IF(OR(B59="関西",B59="四国/中国"),IFERROR(SUMIFS(東北!$E$4:$E$1007,東北!$B$4:$B$1007,B59,東北!$D$4:$D$1007,D59)+SUMIFS(関東・東京!$E$4:$E$1019,関東・東京!$B$4:$B$1019,B59,関東・東京!$D$4:$D$1019,D59)+SUMIFS(中･北!$E$4:$E$1149,中･北!$B$4:$B$1149,B59,中･北!$D$4:$D$1149,D59)+SUMIFS(九･沖!$E$4:$E$1004,九･沖!$B$4:$B$1004,B59,九･沖!$D$4:$D$1004,D59),""),"")</f>
        <v>2</v>
      </c>
      <c r="G59" s="5"/>
    </row>
    <row r="60" spans="1:7">
      <c r="A60" s="61">
        <v>58</v>
      </c>
      <c r="B60" s="66" t="s">
        <v>490</v>
      </c>
      <c r="C60" s="41">
        <f t="shared" si="2"/>
        <v>51</v>
      </c>
      <c r="D60" s="42" t="s">
        <v>1205</v>
      </c>
      <c r="E60" s="73">
        <f t="shared" si="3"/>
        <v>2</v>
      </c>
      <c r="F60" s="113">
        <f>IF(OR(B60="関西",B60="四国/中国"),IFERROR(SUMIFS(東北!$E$4:$E$1007,東北!$B$4:$B$1007,B60,東北!$D$4:$D$1007,D60)+SUMIFS(関東・東京!$E$4:$E$1019,関東・東京!$B$4:$B$1019,B60,関東・東京!$D$4:$D$1019,D60)+SUMIFS(中･北!$E$4:$E$1149,中･北!$B$4:$B$1149,B60,中･北!$D$4:$D$1149,D60)+SUMIFS(九･沖!$E$4:$E$1004,九･沖!$B$4:$B$1004,B60,九･沖!$D$4:$D$1004,D60),""),"")</f>
        <v>2</v>
      </c>
      <c r="G60" s="5"/>
    </row>
    <row r="61" spans="1:7">
      <c r="A61" s="61">
        <v>59</v>
      </c>
      <c r="B61" s="66" t="s">
        <v>490</v>
      </c>
      <c r="C61" s="39">
        <f t="shared" si="2"/>
        <v>51</v>
      </c>
      <c r="D61" s="38" t="s">
        <v>104</v>
      </c>
      <c r="E61" s="74">
        <f t="shared" si="3"/>
        <v>2</v>
      </c>
      <c r="F61" s="94">
        <f>IF(OR(B61="関西",B61="四国/中国"),IFERROR(SUMIFS(東北!$E$4:$E$1007,東北!$B$4:$B$1007,B61,東北!$D$4:$D$1007,D61)+SUMIFS(関東・東京!$E$4:$E$1019,関東・東京!$B$4:$B$1019,B61,関東・東京!$D$4:$D$1019,D61)+SUMIFS(中･北!$E$4:$E$1149,中･北!$B$4:$B$1149,B61,中･北!$D$4:$D$1149,D61)+SUMIFS(九･沖!$E$4:$E$1004,九･沖!$B$4:$B$1004,B61,九･沖!$D$4:$D$1004,D61),""),"")</f>
        <v>2</v>
      </c>
      <c r="G61" s="5"/>
    </row>
    <row r="62" spans="1:7">
      <c r="A62" s="61">
        <v>60</v>
      </c>
      <c r="B62" s="66" t="s">
        <v>490</v>
      </c>
      <c r="C62" s="41">
        <f t="shared" si="2"/>
        <v>51</v>
      </c>
      <c r="D62" s="42" t="s">
        <v>1206</v>
      </c>
      <c r="E62" s="73">
        <f t="shared" si="3"/>
        <v>2</v>
      </c>
      <c r="F62" s="113">
        <f>IF(OR(B62="関西",B62="四国/中国"),IFERROR(SUMIFS(東北!$E$4:$E$1007,東北!$B$4:$B$1007,B62,東北!$D$4:$D$1007,D62)+SUMIFS(関東・東京!$E$4:$E$1019,関東・東京!$B$4:$B$1019,B62,関東・東京!$D$4:$D$1019,D62)+SUMIFS(中･北!$E$4:$E$1149,中･北!$B$4:$B$1149,B62,中･北!$D$4:$D$1149,D62)+SUMIFS(九･沖!$E$4:$E$1004,九･沖!$B$4:$B$1004,B62,九･沖!$D$4:$D$1004,D62),""),"")</f>
        <v>2</v>
      </c>
      <c r="G62" s="5"/>
    </row>
    <row r="63" spans="1:7">
      <c r="A63" s="61">
        <v>61</v>
      </c>
      <c r="B63" s="66" t="s">
        <v>490</v>
      </c>
      <c r="C63" s="39">
        <f t="shared" si="2"/>
        <v>51</v>
      </c>
      <c r="D63" s="38" t="s">
        <v>992</v>
      </c>
      <c r="E63" s="74">
        <f t="shared" si="3"/>
        <v>2</v>
      </c>
      <c r="F63" s="94">
        <f>IF(OR(B63="関西",B63="四国/中国"),IFERROR(SUMIFS(東北!$E$4:$E$1007,東北!$B$4:$B$1007,B63,東北!$D$4:$D$1007,D63)+SUMIFS(関東・東京!$E$4:$E$1019,関東・東京!$B$4:$B$1019,B63,関東・東京!$D$4:$D$1019,D63)+SUMIFS(中･北!$E$4:$E$1149,中･北!$B$4:$B$1149,B63,中･北!$D$4:$D$1149,D63)+SUMIFS(九･沖!$E$4:$E$1004,九･沖!$B$4:$B$1004,B63,九･沖!$D$4:$D$1004,D63),""),"")</f>
        <v>2</v>
      </c>
      <c r="G63" s="5"/>
    </row>
    <row r="64" spans="1:7">
      <c r="A64" s="61">
        <v>62</v>
      </c>
      <c r="B64" s="66" t="s">
        <v>490</v>
      </c>
      <c r="C64" s="41">
        <f t="shared" si="2"/>
        <v>51</v>
      </c>
      <c r="D64" s="42" t="s">
        <v>1207</v>
      </c>
      <c r="E64" s="73">
        <f t="shared" si="3"/>
        <v>2</v>
      </c>
      <c r="F64" s="113">
        <f>IF(OR(B64="関西",B64="四国/中国"),IFERROR(SUMIFS(東北!$E$4:$E$1007,東北!$B$4:$B$1007,B64,東北!$D$4:$D$1007,D64)+SUMIFS(関東・東京!$E$4:$E$1019,関東・東京!$B$4:$B$1019,B64,関東・東京!$D$4:$D$1019,D64)+SUMIFS(中･北!$E$4:$E$1149,中･北!$B$4:$B$1149,B64,中･北!$D$4:$D$1149,D64)+SUMIFS(九･沖!$E$4:$E$1004,九･沖!$B$4:$B$1004,B64,九･沖!$D$4:$D$1004,D64),""),"")</f>
        <v>2</v>
      </c>
      <c r="G64" s="5"/>
    </row>
    <row r="65" spans="1:8">
      <c r="A65" s="61">
        <v>63</v>
      </c>
      <c r="B65" s="66" t="s">
        <v>8</v>
      </c>
      <c r="C65" s="39">
        <f t="shared" si="2"/>
        <v>51</v>
      </c>
      <c r="D65" s="38" t="s">
        <v>349</v>
      </c>
      <c r="E65" s="74">
        <f t="shared" si="3"/>
        <v>2</v>
      </c>
      <c r="F65" s="94">
        <f>IF(OR(B65="関西",B65="四国/中国"),IFERROR(SUMIFS(東北!$E$4:$E$1007,東北!$B$4:$B$1007,B65,東北!$D$4:$D$1007,D65)+SUMIFS(関東・東京!$E$4:$E$1019,関東・東京!$B$4:$B$1019,B65,関東・東京!$D$4:$D$1019,D65)+SUMIFS(中･北!$E$4:$E$1149,中･北!$B$4:$B$1149,B65,中･北!$D$4:$D$1149,D65)+SUMIFS(九･沖!$E$4:$E$1004,九･沖!$B$4:$B$1004,B65,九･沖!$D$4:$D$1004,D65),""),"")</f>
        <v>2</v>
      </c>
      <c r="G65" s="5"/>
    </row>
    <row r="66" spans="1:8">
      <c r="A66" s="61">
        <v>64</v>
      </c>
      <c r="B66" s="66" t="s">
        <v>987</v>
      </c>
      <c r="C66" s="41">
        <f t="shared" si="2"/>
        <v>51</v>
      </c>
      <c r="D66" s="42" t="s">
        <v>1208</v>
      </c>
      <c r="E66" s="73">
        <f t="shared" si="3"/>
        <v>2</v>
      </c>
      <c r="F66" s="113">
        <f>IF(OR(B66="関西",B66="四国/中国"),IFERROR(SUMIFS(東北!$E$4:$E$1007,東北!$B$4:$B$1007,B66,東北!$D$4:$D$1007,D66)+SUMIFS(関東・東京!$E$4:$E$1019,関東・東京!$B$4:$B$1019,B66,関東・東京!$D$4:$D$1019,D66)+SUMIFS(中･北!$E$4:$E$1149,中･北!$B$4:$B$1149,B66,中･北!$D$4:$D$1149,D66)+SUMIFS(九･沖!$E$4:$E$1004,九･沖!$B$4:$B$1004,B66,九･沖!$D$4:$D$1004,D66),""),"")</f>
        <v>2</v>
      </c>
      <c r="G66" s="5"/>
    </row>
    <row r="67" spans="1:8">
      <c r="A67" s="61">
        <v>65</v>
      </c>
      <c r="B67" s="66" t="s">
        <v>987</v>
      </c>
      <c r="C67" s="39">
        <f t="shared" si="2"/>
        <v>51</v>
      </c>
      <c r="D67" s="38" t="s">
        <v>995</v>
      </c>
      <c r="E67" s="74">
        <f t="shared" si="3"/>
        <v>2</v>
      </c>
      <c r="F67" s="94">
        <f>IF(OR(B67="関西",B67="四国/中国"),IFERROR(SUMIFS(東北!$E$4:$E$1007,東北!$B$4:$B$1007,B67,東北!$D$4:$D$1007,D67)+SUMIFS(関東・東京!$E$4:$E$1019,関東・東京!$B$4:$B$1019,B67,関東・東京!$D$4:$D$1019,D67)+SUMIFS(中･北!$E$4:$E$1149,中･北!$B$4:$B$1149,B67,中･北!$D$4:$D$1149,D67)+SUMIFS(九･沖!$E$4:$E$1004,九･沖!$B$4:$B$1004,B67,九･沖!$D$4:$D$1004,D67),""),"")</f>
        <v>2</v>
      </c>
      <c r="G67" s="5"/>
      <c r="H67" s="5"/>
    </row>
    <row r="68" spans="1:8">
      <c r="A68" s="61">
        <v>66</v>
      </c>
      <c r="B68" s="66" t="s">
        <v>987</v>
      </c>
      <c r="C68" s="41">
        <f t="shared" si="2"/>
        <v>51</v>
      </c>
      <c r="D68" s="42" t="s">
        <v>1209</v>
      </c>
      <c r="E68" s="73">
        <f t="shared" ref="E68:E69" si="4">SUM(F68:AA68)</f>
        <v>2</v>
      </c>
      <c r="F68" s="113">
        <f>IF(OR(B68="関西",B68="四国/中国"),IFERROR(SUMIFS(東北!$E$4:$E$1007,東北!$B$4:$B$1007,B68,東北!$D$4:$D$1007,D68)+SUMIFS(関東・東京!$E$4:$E$1019,関東・東京!$B$4:$B$1019,B68,関東・東京!$D$4:$D$1019,D68)+SUMIFS(中･北!$E$4:$E$1149,中･北!$B$4:$B$1149,B68,中･北!$D$4:$D$1149,D68)+SUMIFS(九･沖!$E$4:$E$1004,九･沖!$B$4:$B$1004,B68,九･沖!$D$4:$D$1004,D68),""),"")</f>
        <v>2</v>
      </c>
      <c r="G68" s="5"/>
      <c r="H68" s="5"/>
    </row>
    <row r="69" spans="1:8">
      <c r="A69" s="61">
        <v>67</v>
      </c>
      <c r="B69" s="66" t="s">
        <v>8</v>
      </c>
      <c r="C69" s="39">
        <f t="shared" si="2"/>
        <v>66</v>
      </c>
      <c r="D69" s="38" t="s">
        <v>101</v>
      </c>
      <c r="E69" s="74">
        <f t="shared" si="4"/>
        <v>1</v>
      </c>
      <c r="F69" s="94">
        <f>IF(OR(B69="関西",B69="四国/中国"),IFERROR(SUMIFS(東北!$E$4:$E$1007,東北!$B$4:$B$1007,B69,東北!$D$4:$D$1007,D69)+SUMIFS(関東・東京!$E$4:$E$1019,関東・東京!$B$4:$B$1019,B69,関東・東京!$D$4:$D$1019,D69)+SUMIFS(中･北!$E$4:$E$1149,中･北!$B$4:$B$1149,B69,中･北!$D$4:$D$1149,D69)+SUMIFS(九･沖!$E$4:$E$1004,九･沖!$B$4:$B$1004,B69,九･沖!$D$4:$D$1004,D69),""),"")</f>
        <v>1</v>
      </c>
      <c r="G69" s="5"/>
      <c r="H69" s="5"/>
    </row>
    <row r="70" spans="1:8">
      <c r="A70" s="291" t="s">
        <v>4</v>
      </c>
      <c r="B70" s="278"/>
      <c r="C70" s="279"/>
      <c r="D70" s="13"/>
      <c r="E70" s="11">
        <f>SUM(E4:E69)</f>
        <v>1394</v>
      </c>
      <c r="F70" s="34">
        <f>SUM(F4:F69)</f>
        <v>1394</v>
      </c>
      <c r="G70" s="5"/>
      <c r="H70" s="5"/>
    </row>
    <row r="71" spans="1:8" ht="14.25" thickBot="1">
      <c r="A71" s="287" t="s">
        <v>6</v>
      </c>
      <c r="B71" s="288"/>
      <c r="C71" s="289"/>
      <c r="D71" s="2"/>
      <c r="E71" s="33">
        <f>SUM(F71:F71)</f>
        <v>66</v>
      </c>
      <c r="F71" s="35">
        <f>COUNT(F4:F69)</f>
        <v>66</v>
      </c>
      <c r="G71" s="5"/>
      <c r="H71" s="5"/>
    </row>
    <row r="72" spans="1:8">
      <c r="A72" s="290"/>
      <c r="B72" s="290"/>
      <c r="C72" s="290"/>
      <c r="D72" s="290"/>
      <c r="E72" s="290"/>
      <c r="F72" s="290"/>
      <c r="G72" s="5"/>
      <c r="H72" s="5"/>
    </row>
    <row r="73" spans="1:8">
      <c r="A73" s="286" t="s">
        <v>12</v>
      </c>
      <c r="B73" s="286"/>
      <c r="C73" s="286"/>
      <c r="D73" s="286"/>
      <c r="E73" s="286"/>
      <c r="F73" s="286"/>
      <c r="G73" s="5"/>
      <c r="H73" s="5"/>
    </row>
    <row r="74" spans="1:8">
      <c r="A74" s="286" t="s">
        <v>372</v>
      </c>
      <c r="B74" s="286"/>
      <c r="C74" s="286"/>
      <c r="D74" s="286"/>
      <c r="E74" s="286"/>
      <c r="G74" s="5"/>
      <c r="H74" s="5"/>
    </row>
    <row r="75" spans="1:8">
      <c r="A75" s="286"/>
      <c r="B75" s="286"/>
      <c r="C75" s="286"/>
      <c r="D75" s="286"/>
      <c r="E75" s="286"/>
      <c r="G75" s="5"/>
      <c r="H75" s="5"/>
    </row>
    <row r="76" spans="1:8">
      <c r="D76" s="19"/>
      <c r="E76" s="7"/>
      <c r="G76" s="5"/>
      <c r="H76" s="5"/>
    </row>
    <row r="77" spans="1:8">
      <c r="G77" s="5"/>
      <c r="H77" s="5"/>
    </row>
    <row r="78" spans="1:8">
      <c r="A78" s="286"/>
      <c r="B78" s="286"/>
      <c r="C78" s="286"/>
      <c r="D78" s="286"/>
      <c r="E78" s="286"/>
      <c r="G78" s="5"/>
      <c r="H78" s="5"/>
    </row>
    <row r="79" spans="1:8">
      <c r="G79" s="5"/>
      <c r="H79" s="5"/>
    </row>
    <row r="80" spans="1:8">
      <c r="G80" s="5"/>
      <c r="H80" s="5"/>
    </row>
    <row r="81" spans="7:8">
      <c r="G81" s="5"/>
      <c r="H81" s="5"/>
    </row>
    <row r="82" spans="7:8">
      <c r="G82" s="5"/>
      <c r="H82" s="5"/>
    </row>
    <row r="83" spans="7:8">
      <c r="G83" s="5"/>
      <c r="H83" s="5"/>
    </row>
    <row r="84" spans="7:8">
      <c r="G84" s="5"/>
      <c r="H84" s="5"/>
    </row>
    <row r="85" spans="7:8">
      <c r="G85" s="5"/>
      <c r="H85" s="5"/>
    </row>
    <row r="86" spans="7:8">
      <c r="G86" s="5"/>
      <c r="H86" s="5"/>
    </row>
    <row r="87" spans="7:8">
      <c r="G87" s="5"/>
      <c r="H87" s="5"/>
    </row>
    <row r="88" spans="7:8">
      <c r="G88" s="5"/>
      <c r="H88" s="5"/>
    </row>
    <row r="89" spans="7:8">
      <c r="G89" s="5"/>
      <c r="H89" s="5"/>
    </row>
    <row r="90" spans="7:8">
      <c r="G90" s="5"/>
      <c r="H90" s="5"/>
    </row>
    <row r="91" spans="7:8">
      <c r="G91" s="5"/>
      <c r="H91" s="5"/>
    </row>
    <row r="92" spans="7:8">
      <c r="G92" s="5"/>
      <c r="H92" s="5"/>
    </row>
    <row r="93" spans="7:8">
      <c r="G93" s="5"/>
      <c r="H93" s="5"/>
    </row>
    <row r="94" spans="7:8">
      <c r="G94" s="5"/>
      <c r="H94" s="5"/>
    </row>
    <row r="95" spans="7:8">
      <c r="G95" s="5"/>
      <c r="H95" s="5"/>
    </row>
    <row r="96" spans="7:8">
      <c r="G96" s="5"/>
      <c r="H96" s="5"/>
    </row>
    <row r="97" spans="7:8">
      <c r="G97" s="5"/>
      <c r="H97" s="5"/>
    </row>
    <row r="98" spans="7:8">
      <c r="G98" s="5"/>
      <c r="H98" s="5"/>
    </row>
    <row r="99" spans="7:8">
      <c r="G99" s="5"/>
      <c r="H99" s="5"/>
    </row>
    <row r="100" spans="7:8">
      <c r="G100" s="5"/>
      <c r="H100" s="5"/>
    </row>
    <row r="101" spans="7:8">
      <c r="G101" s="5"/>
      <c r="H101" s="5"/>
    </row>
    <row r="102" spans="7:8">
      <c r="G102" s="5"/>
      <c r="H102" s="5"/>
    </row>
    <row r="103" spans="7:8">
      <c r="G103" s="5"/>
      <c r="H103" s="5"/>
    </row>
    <row r="104" spans="7:8">
      <c r="G104" s="5"/>
      <c r="H104" s="5"/>
    </row>
    <row r="105" spans="7:8">
      <c r="G105" s="5"/>
      <c r="H105" s="5"/>
    </row>
    <row r="106" spans="7:8">
      <c r="G106" s="5"/>
      <c r="H106" s="5"/>
    </row>
    <row r="107" spans="7:8">
      <c r="G107" s="5"/>
      <c r="H107" s="5"/>
    </row>
    <row r="108" spans="7:8">
      <c r="G108" s="5"/>
      <c r="H108" s="5"/>
    </row>
    <row r="109" spans="7:8">
      <c r="G109" s="5"/>
      <c r="H109" s="5"/>
    </row>
    <row r="110" spans="7:8">
      <c r="G110" s="5"/>
      <c r="H110" s="5"/>
    </row>
    <row r="111" spans="7:8">
      <c r="G111" s="5"/>
      <c r="H111" s="5"/>
    </row>
    <row r="112" spans="7:8">
      <c r="G112" s="5"/>
      <c r="H112" s="5"/>
    </row>
    <row r="113" spans="7:8">
      <c r="G113" s="5"/>
      <c r="H113" s="5"/>
    </row>
    <row r="114" spans="7:8">
      <c r="G114" s="5"/>
      <c r="H114" s="5"/>
    </row>
    <row r="115" spans="7:8">
      <c r="G115" s="5"/>
      <c r="H115" s="5"/>
    </row>
    <row r="116" spans="7:8">
      <c r="G116" s="5"/>
      <c r="H116" s="5"/>
    </row>
    <row r="117" spans="7:8">
      <c r="G117" s="5"/>
    </row>
    <row r="118" spans="7:8">
      <c r="G118" s="5"/>
    </row>
    <row r="119" spans="7:8">
      <c r="G119" s="5"/>
    </row>
    <row r="120" spans="7:8">
      <c r="G120" s="5"/>
    </row>
    <row r="121" spans="7:8">
      <c r="G121" s="5"/>
    </row>
    <row r="122" spans="7:8">
      <c r="G122" s="5"/>
    </row>
    <row r="123" spans="7:8">
      <c r="G123" s="5"/>
    </row>
    <row r="124" spans="7:8">
      <c r="G124" s="5"/>
    </row>
    <row r="125" spans="7:8">
      <c r="G125" s="5"/>
    </row>
    <row r="126" spans="7:8">
      <c r="G126" s="5"/>
    </row>
    <row r="127" spans="7:8">
      <c r="G127" s="5"/>
    </row>
    <row r="128" spans="7:8">
      <c r="G128" s="5"/>
    </row>
    <row r="129" spans="7:7">
      <c r="G129" s="5"/>
    </row>
    <row r="130" spans="7:7">
      <c r="G130" s="5"/>
    </row>
    <row r="131" spans="7:7">
      <c r="G131" s="5"/>
    </row>
    <row r="132" spans="7:7">
      <c r="G132" s="5"/>
    </row>
    <row r="133" spans="7:7">
      <c r="G133" s="5"/>
    </row>
    <row r="134" spans="7:7">
      <c r="G134" s="5"/>
    </row>
    <row r="135" spans="7:7">
      <c r="G135" s="5"/>
    </row>
    <row r="136" spans="7:7">
      <c r="G136" s="5"/>
    </row>
    <row r="137" spans="7:7">
      <c r="G137" s="5"/>
    </row>
    <row r="138" spans="7:7">
      <c r="G138" s="5"/>
    </row>
    <row r="139" spans="7:7">
      <c r="G139" s="5"/>
    </row>
    <row r="140" spans="7:7">
      <c r="G140" s="5"/>
    </row>
    <row r="141" spans="7:7">
      <c r="G141" s="5"/>
    </row>
    <row r="142" spans="7:7">
      <c r="G142" s="5"/>
    </row>
    <row r="143" spans="7:7">
      <c r="G143" s="5"/>
    </row>
    <row r="144" spans="7:7">
      <c r="G144" s="5"/>
    </row>
    <row r="145" spans="7:22">
      <c r="G145" s="5"/>
    </row>
    <row r="146" spans="7:22">
      <c r="G146" s="5"/>
    </row>
    <row r="147" spans="7:22">
      <c r="G147" s="5"/>
    </row>
    <row r="148" spans="7:22">
      <c r="G148" s="5"/>
    </row>
    <row r="149" spans="7:22">
      <c r="G149" s="5"/>
    </row>
    <row r="150" spans="7:22">
      <c r="G150" s="5"/>
    </row>
    <row r="151" spans="7:22">
      <c r="G151" s="5"/>
    </row>
    <row r="152" spans="7:22">
      <c r="G152" s="5"/>
      <c r="H152" s="4"/>
      <c r="I152" s="4"/>
      <c r="J152" s="6"/>
      <c r="K152" s="7"/>
      <c r="L152" s="7"/>
      <c r="M152" s="6"/>
      <c r="N152" s="6"/>
      <c r="O152" s="5"/>
      <c r="P152" s="5"/>
      <c r="Q152" s="5"/>
      <c r="R152" s="5"/>
      <c r="S152" s="5"/>
      <c r="T152" s="5"/>
      <c r="U152" s="5"/>
      <c r="V152" s="5"/>
    </row>
    <row r="153" spans="7:22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7:22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7:22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7:22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7:22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7:22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7:22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7:22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7:22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7:22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7:22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7:22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7:22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7:22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7:22"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7:22"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7:22"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7:22"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7:22"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7:22"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7:22"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7:22"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7:22"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7:22"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7:22"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7:22"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7:22"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7:22"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7:22"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7:22"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7:22"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7:22"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7:22"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7:22"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7:22"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7:22"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7:22"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7:22"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7:22"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7:22"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7:16"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7:16"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7:16"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7:16"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7:16"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7:16"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7:16"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7:16"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7:16"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7:16"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7:16"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7:16"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7:16"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7:16"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7:16"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7:16"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7:16"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7:16"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7:16"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7:16"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7:16"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7:16"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7:16"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7:16"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7:16"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7:16"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7:16"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7:16"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7:16"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7:16">
      <c r="G222" s="5"/>
      <c r="H222" s="5"/>
      <c r="I222" s="5"/>
      <c r="J222" s="5"/>
      <c r="K222" s="5"/>
      <c r="L222" s="5"/>
      <c r="M222" s="5"/>
      <c r="N222" s="5"/>
      <c r="O222" s="5"/>
    </row>
    <row r="223" spans="7:16">
      <c r="G223" s="5"/>
      <c r="H223" s="5"/>
      <c r="I223" s="5"/>
      <c r="J223" s="5"/>
      <c r="K223" s="5"/>
      <c r="L223" s="5"/>
      <c r="M223" s="5"/>
      <c r="N223" s="5"/>
      <c r="O223" s="5"/>
    </row>
    <row r="224" spans="7:16">
      <c r="G224" s="5"/>
      <c r="H224" s="5"/>
      <c r="I224" s="5"/>
      <c r="J224" s="5"/>
      <c r="K224" s="5"/>
      <c r="L224" s="5"/>
      <c r="M224" s="5"/>
      <c r="N224" s="5"/>
      <c r="O224" s="5"/>
    </row>
    <row r="225" spans="7:15">
      <c r="G225" s="5"/>
      <c r="H225" s="5"/>
      <c r="I225" s="5"/>
      <c r="J225" s="5"/>
      <c r="K225" s="5"/>
      <c r="L225" s="5"/>
      <c r="M225" s="5"/>
      <c r="N225" s="5"/>
      <c r="O225" s="5"/>
    </row>
    <row r="226" spans="7:15">
      <c r="G226" s="5"/>
      <c r="H226" s="5"/>
      <c r="I226" s="5"/>
      <c r="J226" s="5"/>
      <c r="K226" s="5"/>
      <c r="L226" s="5"/>
      <c r="M226" s="5"/>
      <c r="N226" s="5"/>
      <c r="O226" s="5"/>
    </row>
    <row r="227" spans="7:15">
      <c r="G227" s="5"/>
      <c r="H227" s="5"/>
      <c r="I227" s="5"/>
      <c r="J227" s="5"/>
      <c r="K227" s="5"/>
      <c r="L227" s="5"/>
      <c r="M227" s="5"/>
      <c r="N227" s="5"/>
      <c r="O227" s="5"/>
    </row>
    <row r="228" spans="7:15">
      <c r="G228" s="5"/>
      <c r="H228" s="5"/>
      <c r="I228" s="5"/>
      <c r="J228" s="5"/>
      <c r="K228" s="5"/>
      <c r="L228" s="5"/>
      <c r="M228" s="5"/>
      <c r="N228" s="5"/>
      <c r="O228" s="5"/>
    </row>
    <row r="229" spans="7:15">
      <c r="G229" s="5"/>
      <c r="H229" s="5"/>
      <c r="I229" s="5"/>
      <c r="J229" s="5"/>
      <c r="K229" s="5"/>
      <c r="L229" s="5"/>
      <c r="M229" s="5"/>
      <c r="N229" s="5"/>
      <c r="O229" s="5"/>
    </row>
    <row r="230" spans="7:15">
      <c r="G230" s="5"/>
      <c r="H230" s="5"/>
      <c r="I230" s="5"/>
      <c r="J230" s="5"/>
      <c r="K230" s="5"/>
      <c r="L230" s="5"/>
      <c r="M230" s="5"/>
      <c r="N230" s="5"/>
      <c r="O230" s="5"/>
    </row>
    <row r="231" spans="7:15">
      <c r="G231" s="5"/>
      <c r="H231" s="5"/>
      <c r="I231" s="5"/>
      <c r="J231" s="5"/>
      <c r="K231" s="5"/>
      <c r="L231" s="5"/>
      <c r="M231" s="5"/>
      <c r="N231" s="5"/>
      <c r="O231" s="5"/>
    </row>
    <row r="232" spans="7:15">
      <c r="G232" s="5"/>
      <c r="H232" s="5"/>
      <c r="I232" s="5"/>
      <c r="J232" s="5"/>
      <c r="K232" s="5"/>
      <c r="L232" s="5"/>
      <c r="M232" s="5"/>
      <c r="N232" s="5"/>
      <c r="O232" s="5"/>
    </row>
    <row r="233" spans="7:15">
      <c r="G233" s="5"/>
      <c r="H233" s="5"/>
      <c r="I233" s="5"/>
      <c r="J233" s="5"/>
      <c r="K233" s="5"/>
      <c r="L233" s="5"/>
      <c r="M233" s="5"/>
      <c r="N233" s="5"/>
      <c r="O233" s="5"/>
    </row>
    <row r="234" spans="7:15">
      <c r="G234" s="5"/>
      <c r="H234" s="5"/>
      <c r="I234" s="5"/>
      <c r="J234" s="5"/>
      <c r="K234" s="5"/>
      <c r="L234" s="5"/>
      <c r="M234" s="5"/>
      <c r="N234" s="5"/>
      <c r="O234" s="5"/>
    </row>
    <row r="235" spans="7:15">
      <c r="G235" s="5"/>
      <c r="H235" s="5"/>
      <c r="I235" s="5"/>
      <c r="J235" s="5"/>
      <c r="K235" s="5"/>
      <c r="L235" s="5"/>
      <c r="M235" s="5"/>
      <c r="N235" s="5"/>
      <c r="O235" s="5"/>
    </row>
    <row r="236" spans="7:15">
      <c r="G236" s="5"/>
      <c r="H236" s="5"/>
      <c r="I236" s="5"/>
      <c r="J236" s="5"/>
      <c r="K236" s="5"/>
      <c r="L236" s="5"/>
      <c r="M236" s="5"/>
      <c r="N236" s="5"/>
      <c r="O236" s="5"/>
    </row>
    <row r="237" spans="7:15">
      <c r="G237" s="5"/>
      <c r="H237" s="5"/>
      <c r="I237" s="5"/>
      <c r="J237" s="5"/>
      <c r="K237" s="5"/>
      <c r="L237" s="5"/>
      <c r="M237" s="5"/>
      <c r="N237" s="5"/>
      <c r="O237" s="5"/>
    </row>
    <row r="238" spans="7:15">
      <c r="G238" s="5"/>
      <c r="H238" s="5"/>
      <c r="I238" s="5"/>
      <c r="J238" s="5"/>
      <c r="K238" s="5"/>
      <c r="L238" s="5"/>
      <c r="M238" s="5"/>
      <c r="N238" s="5"/>
      <c r="O238" s="5"/>
    </row>
    <row r="239" spans="7:15">
      <c r="G239" s="5"/>
      <c r="H239" s="5"/>
      <c r="I239" s="5"/>
      <c r="J239" s="5"/>
      <c r="K239" s="5"/>
      <c r="L239" s="5"/>
      <c r="M239" s="5"/>
      <c r="N239" s="5"/>
      <c r="O239" s="5"/>
    </row>
    <row r="240" spans="7:15">
      <c r="G240" s="5"/>
      <c r="H240" s="5"/>
      <c r="I240" s="5"/>
      <c r="J240" s="5"/>
      <c r="K240" s="5"/>
      <c r="L240" s="5"/>
      <c r="M240" s="5"/>
      <c r="N240" s="5"/>
      <c r="O240" s="5"/>
    </row>
    <row r="241" spans="7:15">
      <c r="G241" s="5"/>
      <c r="H241" s="5"/>
      <c r="I241" s="5"/>
      <c r="J241" s="5"/>
      <c r="K241" s="5"/>
      <c r="L241" s="5"/>
      <c r="M241" s="5"/>
      <c r="N241" s="5"/>
      <c r="O241" s="5"/>
    </row>
    <row r="242" spans="7:15">
      <c r="G242" s="5"/>
      <c r="H242" s="5"/>
      <c r="I242" s="5"/>
      <c r="J242" s="5"/>
      <c r="K242" s="5"/>
      <c r="L242" s="5"/>
      <c r="M242" s="5"/>
      <c r="N242" s="5"/>
      <c r="O242" s="5"/>
    </row>
    <row r="243" spans="7:15">
      <c r="G243" s="5"/>
      <c r="H243" s="5"/>
      <c r="I243" s="5"/>
      <c r="J243" s="5"/>
      <c r="K243" s="5"/>
      <c r="L243" s="5"/>
      <c r="M243" s="5"/>
      <c r="N243" s="5"/>
      <c r="O243" s="5"/>
    </row>
    <row r="244" spans="7:15">
      <c r="G244" s="5"/>
      <c r="H244" s="5"/>
      <c r="I244" s="5"/>
      <c r="J244" s="5"/>
      <c r="K244" s="5"/>
      <c r="L244" s="5"/>
      <c r="M244" s="5"/>
      <c r="N244" s="5"/>
      <c r="O244" s="5"/>
    </row>
    <row r="245" spans="7:15">
      <c r="G245" s="5"/>
      <c r="H245" s="5"/>
      <c r="I245" s="5"/>
      <c r="J245" s="5"/>
      <c r="K245" s="5"/>
      <c r="L245" s="5"/>
      <c r="M245" s="5"/>
      <c r="N245" s="5"/>
      <c r="O245" s="5"/>
    </row>
    <row r="246" spans="7:15">
      <c r="G246" s="5"/>
      <c r="H246" s="5"/>
      <c r="I246" s="5"/>
      <c r="J246" s="5"/>
      <c r="K246" s="5"/>
      <c r="L246" s="5"/>
      <c r="M246" s="5"/>
      <c r="N246" s="5"/>
      <c r="O246" s="5"/>
    </row>
    <row r="247" spans="7:15">
      <c r="G247" s="5"/>
      <c r="H247" s="5"/>
      <c r="I247" s="5"/>
      <c r="J247" s="5"/>
      <c r="K247" s="5"/>
      <c r="L247" s="5"/>
      <c r="M247" s="5"/>
      <c r="N247" s="5"/>
      <c r="O247" s="5"/>
    </row>
    <row r="248" spans="7:15">
      <c r="G248" s="5"/>
      <c r="H248" s="5"/>
      <c r="I248" s="5"/>
      <c r="J248" s="5"/>
      <c r="K248" s="5"/>
      <c r="L248" s="5"/>
      <c r="M248" s="5"/>
      <c r="N248" s="5"/>
      <c r="O248" s="5"/>
    </row>
    <row r="249" spans="7:15">
      <c r="G249" s="5"/>
      <c r="H249" s="5"/>
      <c r="I249" s="5"/>
      <c r="J249" s="5"/>
      <c r="K249" s="5"/>
      <c r="L249" s="5"/>
      <c r="M249" s="5"/>
      <c r="N249" s="5"/>
      <c r="O249" s="5"/>
    </row>
    <row r="250" spans="7:15">
      <c r="G250" s="5"/>
      <c r="H250" s="5"/>
      <c r="I250" s="5"/>
      <c r="J250" s="5"/>
      <c r="K250" s="5"/>
      <c r="L250" s="5"/>
      <c r="M250" s="5"/>
      <c r="N250" s="5"/>
      <c r="O250" s="5"/>
    </row>
    <row r="251" spans="7:15">
      <c r="G251" s="5"/>
      <c r="H251" s="5"/>
      <c r="I251" s="5"/>
      <c r="J251" s="5"/>
      <c r="K251" s="5"/>
      <c r="L251" s="5"/>
      <c r="M251" s="5"/>
      <c r="N251" s="5"/>
      <c r="O251" s="5"/>
    </row>
    <row r="252" spans="7:15">
      <c r="G252" s="5"/>
      <c r="H252" s="5"/>
      <c r="I252" s="5"/>
      <c r="J252" s="5"/>
      <c r="K252" s="5"/>
      <c r="L252" s="5"/>
      <c r="M252" s="5"/>
      <c r="N252" s="5"/>
      <c r="O252" s="5"/>
    </row>
    <row r="253" spans="7:15">
      <c r="G253" s="5"/>
      <c r="H253" s="5"/>
      <c r="I253" s="5"/>
      <c r="J253" s="5"/>
      <c r="K253" s="5"/>
      <c r="L253" s="5"/>
      <c r="M253" s="5"/>
      <c r="N253" s="5"/>
      <c r="O253" s="5"/>
    </row>
    <row r="254" spans="7:15">
      <c r="G254" s="5"/>
      <c r="H254" s="5"/>
      <c r="I254" s="5"/>
      <c r="J254" s="5"/>
      <c r="K254" s="5"/>
      <c r="L254" s="5"/>
      <c r="M254" s="5"/>
      <c r="N254" s="5"/>
      <c r="O254" s="5"/>
    </row>
    <row r="255" spans="7:15">
      <c r="G255" s="5"/>
      <c r="H255" s="5"/>
      <c r="I255" s="5"/>
      <c r="J255" s="5"/>
      <c r="K255" s="5"/>
      <c r="L255" s="5"/>
      <c r="M255" s="5"/>
      <c r="N255" s="5"/>
      <c r="O255" s="5"/>
    </row>
    <row r="256" spans="7:15">
      <c r="G256" s="5"/>
      <c r="H256" s="5"/>
      <c r="I256" s="5"/>
      <c r="J256" s="5"/>
      <c r="K256" s="5"/>
      <c r="L256" s="5"/>
      <c r="M256" s="5"/>
      <c r="N256" s="5"/>
      <c r="O256" s="5"/>
    </row>
    <row r="257" spans="7:15">
      <c r="G257" s="5"/>
      <c r="H257" s="5"/>
      <c r="I257" s="5"/>
      <c r="J257" s="5"/>
      <c r="K257" s="5"/>
      <c r="L257" s="5"/>
      <c r="M257" s="5"/>
      <c r="N257" s="5"/>
      <c r="O257" s="5"/>
    </row>
    <row r="258" spans="7:15">
      <c r="G258" s="5"/>
      <c r="H258" s="5"/>
      <c r="I258" s="5"/>
      <c r="J258" s="5"/>
      <c r="K258" s="5"/>
      <c r="L258" s="5"/>
      <c r="M258" s="5"/>
      <c r="N258" s="5"/>
      <c r="O258" s="5"/>
    </row>
    <row r="259" spans="7:15">
      <c r="G259" s="5"/>
      <c r="H259" s="5"/>
      <c r="I259" s="5"/>
      <c r="J259" s="5"/>
      <c r="K259" s="5"/>
      <c r="L259" s="5"/>
      <c r="M259" s="5"/>
      <c r="N259" s="5"/>
      <c r="O259" s="5"/>
    </row>
    <row r="260" spans="7:15">
      <c r="G260" s="5"/>
      <c r="H260" s="5"/>
      <c r="I260" s="5"/>
      <c r="J260" s="5"/>
      <c r="K260" s="5"/>
      <c r="L260" s="5"/>
      <c r="M260" s="5"/>
      <c r="N260" s="5"/>
      <c r="O260" s="5"/>
    </row>
    <row r="261" spans="7:15">
      <c r="G261" s="5"/>
      <c r="H261" s="5"/>
      <c r="I261" s="5"/>
      <c r="J261" s="5"/>
      <c r="K261" s="5"/>
      <c r="L261" s="5"/>
      <c r="M261" s="5"/>
      <c r="N261" s="5"/>
      <c r="O261" s="5"/>
    </row>
    <row r="262" spans="7:15">
      <c r="G262" s="5"/>
      <c r="H262" s="5"/>
      <c r="I262" s="5"/>
      <c r="J262" s="5"/>
      <c r="K262" s="5"/>
      <c r="L262" s="5"/>
      <c r="M262" s="5"/>
      <c r="N262" s="5"/>
      <c r="O262" s="5"/>
    </row>
  </sheetData>
  <sortState ref="B4:F70">
    <sortCondition descending="1" ref="E4:E70"/>
  </sortState>
  <mergeCells count="8">
    <mergeCell ref="F2:F3"/>
    <mergeCell ref="A75:E75"/>
    <mergeCell ref="A78:E78"/>
    <mergeCell ref="A70:C70"/>
    <mergeCell ref="A71:C71"/>
    <mergeCell ref="A72:F72"/>
    <mergeCell ref="A73:F73"/>
    <mergeCell ref="A74:E74"/>
  </mergeCells>
  <phoneticPr fontId="3"/>
  <conditionalFormatting sqref="B4 B19 B69 B28:B54">
    <cfRule type="cellIs" dxfId="60" priority="31" operator="equal">
      <formula>"四国/中国"</formula>
    </cfRule>
    <cfRule type="cellIs" dxfId="59" priority="32" operator="equal">
      <formula>"北/東"</formula>
    </cfRule>
    <cfRule type="cellIs" dxfId="58" priority="33" operator="equal">
      <formula>"九/沖"</formula>
    </cfRule>
    <cfRule type="cellIs" dxfId="57" priority="34" operator="equal">
      <formula>"関西"</formula>
    </cfRule>
    <cfRule type="cellIs" dxfId="56" priority="35" operator="equal">
      <formula>"中/北"</formula>
    </cfRule>
    <cfRule type="cellIs" dxfId="55" priority="36" operator="equal">
      <formula>"東京･関東"</formula>
    </cfRule>
  </conditionalFormatting>
  <conditionalFormatting sqref="B6:B7 B9 B11:B12 B14 B16 B18 B21:B22 B24 B26 B55 B57 B59 B61 B63 B65 B67:B68">
    <cfRule type="cellIs" dxfId="54" priority="1" operator="equal">
      <formula>"四国/中国"</formula>
    </cfRule>
    <cfRule type="cellIs" dxfId="53" priority="2" operator="equal">
      <formula>"北/東"</formula>
    </cfRule>
    <cfRule type="cellIs" dxfId="52" priority="3" operator="equal">
      <formula>"九/沖"</formula>
    </cfRule>
    <cfRule type="cellIs" dxfId="51" priority="4" operator="equal">
      <formula>"関西"</formula>
    </cfRule>
    <cfRule type="cellIs" dxfId="50" priority="5" operator="equal">
      <formula>"中/北"</formula>
    </cfRule>
    <cfRule type="cellIs" dxfId="49" priority="6" operator="equal">
      <formula>"東京･関東"</formula>
    </cfRule>
  </conditionalFormatting>
  <conditionalFormatting sqref="B5 B8 B10 B13 B15 B17 B20 B23 B25 B27 B56 B58 B60 B62 B64 B66">
    <cfRule type="cellIs" dxfId="48" priority="7" operator="equal">
      <formula>"四国/中国"</formula>
    </cfRule>
    <cfRule type="cellIs" dxfId="47" priority="8" operator="equal">
      <formula>"北/東"</formula>
    </cfRule>
    <cfRule type="cellIs" dxfId="46" priority="9" operator="equal">
      <formula>"九/沖"</formula>
    </cfRule>
    <cfRule type="cellIs" dxfId="45" priority="10" operator="equal">
      <formula>"関西"</formula>
    </cfRule>
    <cfRule type="cellIs" dxfId="44" priority="11" operator="equal">
      <formula>"中/北"</formula>
    </cfRule>
    <cfRule type="cellIs" dxfId="43" priority="12" operator="equal">
      <formula>"東京･関東"</formula>
    </cfRule>
  </conditionalFormatting>
  <pageMargins left="0" right="0" top="0" bottom="0" header="0.51181102362204722" footer="0.51181102362204722"/>
  <pageSetup paperSize="8" scale="10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316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3.5"/>
  <cols>
    <col min="1" max="1" width="5.625" customWidth="1"/>
    <col min="2" max="2" width="10.625" customWidth="1"/>
    <col min="3" max="3" width="4.25" customWidth="1"/>
    <col min="4" max="4" width="28.625" customWidth="1"/>
    <col min="5" max="5" width="7.625" style="5" customWidth="1"/>
    <col min="6" max="11" width="4.25" style="23" customWidth="1"/>
    <col min="12" max="12" width="4.25" style="5" customWidth="1"/>
    <col min="13" max="16" width="4.25" customWidth="1"/>
  </cols>
  <sheetData>
    <row r="1" spans="1:12" ht="20.100000000000001" customHeight="1" thickBot="1">
      <c r="A1" s="12" t="s">
        <v>366</v>
      </c>
      <c r="B1" s="12"/>
      <c r="C1" s="12"/>
      <c r="D1" s="12"/>
      <c r="E1" s="12"/>
      <c r="F1" s="20"/>
      <c r="G1" s="24"/>
      <c r="H1" s="24"/>
      <c r="I1" s="24"/>
      <c r="J1" s="24"/>
      <c r="K1" s="24"/>
    </row>
    <row r="2" spans="1:12" ht="99.95" customHeight="1">
      <c r="A2" s="29" t="s">
        <v>14</v>
      </c>
      <c r="B2" s="14"/>
      <c r="C2" s="14"/>
      <c r="D2" s="14"/>
      <c r="E2" s="14"/>
      <c r="F2" s="306" t="s">
        <v>11</v>
      </c>
      <c r="G2" s="284" t="s">
        <v>387</v>
      </c>
      <c r="H2" s="284" t="s">
        <v>386</v>
      </c>
      <c r="I2" s="284" t="s">
        <v>385</v>
      </c>
      <c r="J2" s="284" t="s">
        <v>384</v>
      </c>
      <c r="K2" s="284" t="s">
        <v>383</v>
      </c>
      <c r="L2" s="294" t="s">
        <v>262</v>
      </c>
    </row>
    <row r="3" spans="1:12" s="16" customFormat="1" ht="15" customHeight="1" thickBot="1">
      <c r="A3" s="15" t="s">
        <v>1</v>
      </c>
      <c r="B3" s="62" t="s">
        <v>5</v>
      </c>
      <c r="C3" s="63" t="s">
        <v>0</v>
      </c>
      <c r="D3" s="63" t="s">
        <v>2</v>
      </c>
      <c r="E3" s="64" t="s">
        <v>3</v>
      </c>
      <c r="F3" s="307"/>
      <c r="G3" s="285"/>
      <c r="H3" s="285"/>
      <c r="I3" s="285"/>
      <c r="J3" s="285"/>
      <c r="K3" s="285"/>
      <c r="L3" s="295"/>
    </row>
    <row r="4" spans="1:12">
      <c r="A4" s="61">
        <v>1</v>
      </c>
      <c r="B4" s="117" t="s">
        <v>10</v>
      </c>
      <c r="C4" s="118">
        <f>RANK(E4,$E$4:$E$87)</f>
        <v>1</v>
      </c>
      <c r="D4" s="179" t="s">
        <v>1075</v>
      </c>
      <c r="E4" s="180">
        <f t="shared" ref="E4:E35" si="0">SUM(F4:AE4)</f>
        <v>211</v>
      </c>
      <c r="F4" s="181">
        <f>IF(B4="九/沖",IFERROR(SUMIFS(東北!$E$4:$E$1007,東北!$B$4:$B$1007,B4,東北!$D$4:$D$1007,D4)+SUMIFS(関東・東京!$E$4:$E$1019,関東・東京!$B$4:$B$1019,B4,関東・東京!$D$4:$D$1019,D4)+SUMIFS(中･北!$E$4:$E$1149,中･北!$B$4:$B$1149,B4,中･北!$D$4:$D$1149,D4),""),"")</f>
        <v>201</v>
      </c>
      <c r="G4" s="120"/>
      <c r="H4" s="120"/>
      <c r="I4" s="120"/>
      <c r="J4" s="120"/>
      <c r="K4" s="120"/>
      <c r="L4" s="182">
        <v>10</v>
      </c>
    </row>
    <row r="5" spans="1:12">
      <c r="A5" s="61">
        <v>2</v>
      </c>
      <c r="B5" s="124" t="s">
        <v>10</v>
      </c>
      <c r="C5" s="26">
        <f t="shared" ref="C5:C68" si="1">RANK(E5,$E$4:$E$87)</f>
        <v>2</v>
      </c>
      <c r="D5" s="27" t="s">
        <v>1076</v>
      </c>
      <c r="E5" s="28">
        <f t="shared" si="0"/>
        <v>191</v>
      </c>
      <c r="F5" s="58">
        <f>IF(B5="九/沖",IFERROR(SUMIFS(東北!$E$4:$E$1007,東北!$B$4:$B$1007,B5,東北!$D$4:$D$1007,D5)+SUMIFS(関東・東京!$E$4:$E$1019,関東・東京!$B$4:$B$1019,B5,関東・東京!$D$4:$D$1019,D5)+SUMIFS(中･北!$E$4:$E$1149,中･北!$B$4:$B$1149,B5,中･北!$D$4:$D$1149,D5),""),"")</f>
        <v>187</v>
      </c>
      <c r="G5" s="28"/>
      <c r="H5" s="28"/>
      <c r="I5" s="28"/>
      <c r="J5" s="28"/>
      <c r="K5" s="28"/>
      <c r="L5" s="173">
        <v>4</v>
      </c>
    </row>
    <row r="6" spans="1:12">
      <c r="A6" s="61">
        <v>3</v>
      </c>
      <c r="B6" s="124" t="s">
        <v>10</v>
      </c>
      <c r="C6" s="41">
        <f t="shared" si="1"/>
        <v>3</v>
      </c>
      <c r="D6" s="8" t="s">
        <v>274</v>
      </c>
      <c r="E6" s="9">
        <f t="shared" si="0"/>
        <v>88</v>
      </c>
      <c r="F6" s="59">
        <f>IF(B6="九/沖",IFERROR(SUMIFS(東北!$E$4:$E$1007,東北!$B$4:$B$1007,B6,東北!$D$4:$D$1007,D6)+SUMIFS(関東・東京!$E$4:$E$1019,関東・東京!$B$4:$B$1019,B6,関東・東京!$D$4:$D$1019,D6)+SUMIFS(中･北!$E$4:$E$1149,中･北!$B$4:$B$1149,B6,中･北!$D$4:$D$1149,D6),""),"")</f>
        <v>86</v>
      </c>
      <c r="G6" s="37"/>
      <c r="H6" s="37"/>
      <c r="I6" s="37"/>
      <c r="J6" s="37"/>
      <c r="K6" s="37"/>
      <c r="L6" s="172">
        <v>2</v>
      </c>
    </row>
    <row r="7" spans="1:12">
      <c r="A7" s="61">
        <v>4</v>
      </c>
      <c r="B7" s="124" t="s">
        <v>1077</v>
      </c>
      <c r="C7" s="26">
        <f t="shared" si="1"/>
        <v>4</v>
      </c>
      <c r="D7" s="27" t="s">
        <v>1082</v>
      </c>
      <c r="E7" s="28">
        <f t="shared" si="0"/>
        <v>87</v>
      </c>
      <c r="F7" s="58">
        <f>IF(B7="九/沖",IFERROR(SUMIFS(東北!$E$4:$E$1007,東北!$B$4:$B$1007,B7,東北!$D$4:$D$1007,D7)+SUMIFS(関東・東京!$E$4:$E$1019,関東・東京!$B$4:$B$1019,B7,関東・東京!$D$4:$D$1019,D7)+SUMIFS(中･北!$E$4:$E$1149,中･北!$B$4:$B$1149,B7,中･北!$D$4:$D$1149,D7),""),"")</f>
        <v>83</v>
      </c>
      <c r="G7" s="28"/>
      <c r="H7" s="28">
        <v>1</v>
      </c>
      <c r="I7" s="28"/>
      <c r="J7" s="28">
        <v>1</v>
      </c>
      <c r="K7" s="28"/>
      <c r="L7" s="173">
        <v>2</v>
      </c>
    </row>
    <row r="8" spans="1:12">
      <c r="A8" s="61">
        <v>5</v>
      </c>
      <c r="B8" s="124" t="s">
        <v>10</v>
      </c>
      <c r="C8" s="41">
        <f t="shared" si="1"/>
        <v>5</v>
      </c>
      <c r="D8" s="8" t="s">
        <v>1083</v>
      </c>
      <c r="E8" s="9">
        <f t="shared" si="0"/>
        <v>51</v>
      </c>
      <c r="F8" s="59">
        <f>IF(B8="九/沖",IFERROR(SUMIFS(東北!$E$4:$E$1007,東北!$B$4:$B$1007,B8,東北!$D$4:$D$1007,D8)+SUMIFS(関東・東京!$E$4:$E$1019,関東・東京!$B$4:$B$1019,B8,関東・東京!$D$4:$D$1019,D8)+SUMIFS(中･北!$E$4:$E$1149,中･北!$B$4:$B$1149,B8,中･北!$D$4:$D$1149,D8),""),"")</f>
        <v>32</v>
      </c>
      <c r="G8" s="37">
        <v>3</v>
      </c>
      <c r="H8" s="37">
        <v>1</v>
      </c>
      <c r="I8" s="37">
        <v>3</v>
      </c>
      <c r="J8" s="37">
        <v>5</v>
      </c>
      <c r="K8" s="37">
        <v>3</v>
      </c>
      <c r="L8" s="172">
        <v>4</v>
      </c>
    </row>
    <row r="9" spans="1:12">
      <c r="A9" s="61">
        <v>6</v>
      </c>
      <c r="B9" s="124" t="s">
        <v>1077</v>
      </c>
      <c r="C9" s="26">
        <f t="shared" si="1"/>
        <v>6</v>
      </c>
      <c r="D9" s="27" t="s">
        <v>1084</v>
      </c>
      <c r="E9" s="28">
        <f t="shared" si="0"/>
        <v>49</v>
      </c>
      <c r="F9" s="58">
        <f>IF(B9="九/沖",IFERROR(SUMIFS(東北!$E$4:$E$1007,東北!$B$4:$B$1007,B9,東北!$D$4:$D$1007,D9)+SUMIFS(関東・東京!$E$4:$E$1019,関東・東京!$B$4:$B$1019,B9,関東・東京!$D$4:$D$1019,D9)+SUMIFS(中･北!$E$4:$E$1149,中･北!$B$4:$B$1149,B9,中･北!$D$4:$D$1149,D9),""),"")</f>
        <v>31</v>
      </c>
      <c r="G9" s="28"/>
      <c r="H9" s="28">
        <v>1</v>
      </c>
      <c r="I9" s="28">
        <v>7</v>
      </c>
      <c r="J9" s="28">
        <v>3</v>
      </c>
      <c r="K9" s="28">
        <v>3</v>
      </c>
      <c r="L9" s="173">
        <v>4</v>
      </c>
    </row>
    <row r="10" spans="1:12">
      <c r="A10" s="61">
        <v>7</v>
      </c>
      <c r="B10" s="124" t="s">
        <v>10</v>
      </c>
      <c r="C10" s="41">
        <f t="shared" si="1"/>
        <v>7</v>
      </c>
      <c r="D10" s="8" t="s">
        <v>1085</v>
      </c>
      <c r="E10" s="9">
        <f t="shared" si="0"/>
        <v>44</v>
      </c>
      <c r="F10" s="59">
        <f>IF(B10="九/沖",IFERROR(SUMIFS(東北!$E$4:$E$1007,東北!$B$4:$B$1007,B10,東北!$D$4:$D$1007,D10)+SUMIFS(関東・東京!$E$4:$E$1019,関東・東京!$B$4:$B$1019,B10,関東・東京!$D$4:$D$1019,D10)+SUMIFS(中･北!$E$4:$E$1149,中･北!$B$4:$B$1149,B10,中･北!$D$4:$D$1149,D10),""),"")</f>
        <v>21</v>
      </c>
      <c r="G10" s="37">
        <v>5</v>
      </c>
      <c r="H10" s="37">
        <v>7</v>
      </c>
      <c r="I10" s="37">
        <v>1</v>
      </c>
      <c r="J10" s="37">
        <v>3</v>
      </c>
      <c r="K10" s="37">
        <v>5</v>
      </c>
      <c r="L10" s="172">
        <v>2</v>
      </c>
    </row>
    <row r="11" spans="1:12">
      <c r="A11" s="61">
        <v>8</v>
      </c>
      <c r="B11" s="124" t="s">
        <v>1077</v>
      </c>
      <c r="C11" s="26">
        <f t="shared" si="1"/>
        <v>8</v>
      </c>
      <c r="D11" s="27" t="s">
        <v>1086</v>
      </c>
      <c r="E11" s="28">
        <f t="shared" si="0"/>
        <v>42</v>
      </c>
      <c r="F11" s="58">
        <f>IF(B11="九/沖",IFERROR(SUMIFS(東北!$E$4:$E$1007,東北!$B$4:$B$1007,B11,東北!$D$4:$D$1007,D11)+SUMIFS(関東・東京!$E$4:$E$1019,関東・東京!$B$4:$B$1019,B11,関東・東京!$D$4:$D$1019,D11)+SUMIFS(中･北!$E$4:$E$1149,中･北!$B$4:$B$1149,B11,中･北!$D$4:$D$1149,D11),""),"")</f>
        <v>24</v>
      </c>
      <c r="G11" s="28">
        <v>1</v>
      </c>
      <c r="H11" s="28">
        <v>5</v>
      </c>
      <c r="I11" s="28"/>
      <c r="J11" s="28">
        <v>7</v>
      </c>
      <c r="K11" s="28">
        <v>1</v>
      </c>
      <c r="L11" s="173">
        <v>4</v>
      </c>
    </row>
    <row r="12" spans="1:12">
      <c r="A12" s="61">
        <v>9</v>
      </c>
      <c r="B12" s="124" t="s">
        <v>10</v>
      </c>
      <c r="C12" s="41">
        <f t="shared" si="1"/>
        <v>9</v>
      </c>
      <c r="D12" s="8" t="s">
        <v>1087</v>
      </c>
      <c r="E12" s="9">
        <f t="shared" si="0"/>
        <v>40</v>
      </c>
      <c r="F12" s="59">
        <f>IF(B12="九/沖",IFERROR(SUMIFS(東北!$E$4:$E$1007,東北!$B$4:$B$1007,B12,東北!$D$4:$D$1007,D12)+SUMIFS(関東・東京!$E$4:$E$1019,関東・東京!$B$4:$B$1019,B12,関東・東京!$D$4:$D$1019,D12)+SUMIFS(中･北!$E$4:$E$1149,中･北!$B$4:$B$1149,B12,中･北!$D$4:$D$1149,D12),""),"")</f>
        <v>17</v>
      </c>
      <c r="G12" s="37">
        <v>3</v>
      </c>
      <c r="H12" s="37">
        <v>1</v>
      </c>
      <c r="I12" s="37">
        <v>5</v>
      </c>
      <c r="J12" s="37">
        <v>3</v>
      </c>
      <c r="K12" s="37">
        <v>5</v>
      </c>
      <c r="L12" s="172">
        <v>6</v>
      </c>
    </row>
    <row r="13" spans="1:12">
      <c r="A13" s="61">
        <v>10</v>
      </c>
      <c r="B13" s="124" t="s">
        <v>1077</v>
      </c>
      <c r="C13" s="26">
        <f t="shared" si="1"/>
        <v>10</v>
      </c>
      <c r="D13" s="27" t="s">
        <v>1088</v>
      </c>
      <c r="E13" s="28">
        <f t="shared" si="0"/>
        <v>33</v>
      </c>
      <c r="F13" s="58">
        <f>IF(B13="九/沖",IFERROR(SUMIFS(東北!$E$4:$E$1007,東北!$B$4:$B$1007,B13,東北!$D$4:$D$1007,D13)+SUMIFS(関東・東京!$E$4:$E$1019,関東・東京!$B$4:$B$1019,B13,関東・東京!$D$4:$D$1019,D13)+SUMIFS(中･北!$E$4:$E$1149,中･北!$B$4:$B$1149,B13,中･北!$D$4:$D$1149,D13),""),"")</f>
        <v>29</v>
      </c>
      <c r="G13" s="28"/>
      <c r="H13" s="28"/>
      <c r="I13" s="28"/>
      <c r="J13" s="28"/>
      <c r="K13" s="28"/>
      <c r="L13" s="173">
        <v>4</v>
      </c>
    </row>
    <row r="14" spans="1:12">
      <c r="A14" s="61">
        <v>11</v>
      </c>
      <c r="B14" s="124" t="s">
        <v>10</v>
      </c>
      <c r="C14" s="41">
        <f t="shared" si="1"/>
        <v>11</v>
      </c>
      <c r="D14" s="8" t="s">
        <v>1089</v>
      </c>
      <c r="E14" s="9">
        <f t="shared" si="0"/>
        <v>32</v>
      </c>
      <c r="F14" s="59">
        <f>IF(B14="九/沖",IFERROR(SUMIFS(東北!$E$4:$E$1007,東北!$B$4:$B$1007,B14,東北!$D$4:$D$1007,D14)+SUMIFS(関東・東京!$E$4:$E$1019,関東・東京!$B$4:$B$1019,B14,関東・東京!$D$4:$D$1019,D14)+SUMIFS(中･北!$E$4:$E$1149,中･北!$B$4:$B$1149,B14,中･北!$D$4:$D$1149,D14),""),"")</f>
        <v>2</v>
      </c>
      <c r="G14" s="37">
        <v>4</v>
      </c>
      <c r="H14" s="37">
        <v>1</v>
      </c>
      <c r="I14" s="37">
        <v>5</v>
      </c>
      <c r="J14" s="37">
        <v>3</v>
      </c>
      <c r="K14" s="37">
        <v>7</v>
      </c>
      <c r="L14" s="172">
        <v>10</v>
      </c>
    </row>
    <row r="15" spans="1:12">
      <c r="A15" s="61">
        <v>12</v>
      </c>
      <c r="B15" s="124" t="s">
        <v>1077</v>
      </c>
      <c r="C15" s="26">
        <f t="shared" si="1"/>
        <v>12</v>
      </c>
      <c r="D15" s="27" t="s">
        <v>1090</v>
      </c>
      <c r="E15" s="28">
        <f t="shared" si="0"/>
        <v>31</v>
      </c>
      <c r="F15" s="58">
        <f>IF(B15="九/沖",IFERROR(SUMIFS(東北!$E$4:$E$1007,東北!$B$4:$B$1007,B15,東北!$D$4:$D$1007,D15)+SUMIFS(関東・東京!$E$4:$E$1019,関東・東京!$B$4:$B$1019,B15,関東・東京!$D$4:$D$1019,D15)+SUMIFS(中･北!$E$4:$E$1149,中･北!$B$4:$B$1149,B15,中･北!$D$4:$D$1149,D15),""),"")</f>
        <v>6</v>
      </c>
      <c r="G15" s="28">
        <v>3</v>
      </c>
      <c r="H15" s="28">
        <v>5</v>
      </c>
      <c r="I15" s="28">
        <v>7</v>
      </c>
      <c r="J15" s="28">
        <v>3</v>
      </c>
      <c r="K15" s="28">
        <v>3</v>
      </c>
      <c r="L15" s="173">
        <v>4</v>
      </c>
    </row>
    <row r="16" spans="1:12">
      <c r="A16" s="61">
        <v>13</v>
      </c>
      <c r="B16" s="124" t="s">
        <v>10</v>
      </c>
      <c r="C16" s="41">
        <f t="shared" si="1"/>
        <v>13</v>
      </c>
      <c r="D16" s="8" t="s">
        <v>1091</v>
      </c>
      <c r="E16" s="9">
        <f t="shared" si="0"/>
        <v>30</v>
      </c>
      <c r="F16" s="59">
        <f>IF(B16="九/沖",IFERROR(SUMIFS(東北!$E$4:$E$1007,東北!$B$4:$B$1007,B16,東北!$D$4:$D$1007,D16)+SUMIFS(関東・東京!$E$4:$E$1019,関東・東京!$B$4:$B$1019,B16,関東・東京!$D$4:$D$1019,D16)+SUMIFS(中･北!$E$4:$E$1149,中･北!$B$4:$B$1149,B16,中･北!$D$4:$D$1149,D16),""),"")</f>
        <v>26</v>
      </c>
      <c r="G16" s="37"/>
      <c r="H16" s="37"/>
      <c r="I16" s="37"/>
      <c r="J16" s="37"/>
      <c r="K16" s="37"/>
      <c r="L16" s="172">
        <v>4</v>
      </c>
    </row>
    <row r="17" spans="1:12">
      <c r="A17" s="61">
        <v>14</v>
      </c>
      <c r="B17" s="124" t="s">
        <v>1077</v>
      </c>
      <c r="C17" s="26">
        <f t="shared" si="1"/>
        <v>14</v>
      </c>
      <c r="D17" s="27" t="s">
        <v>1092</v>
      </c>
      <c r="E17" s="28">
        <f t="shared" si="0"/>
        <v>25</v>
      </c>
      <c r="F17" s="58">
        <f>IF(B17="九/沖",IFERROR(SUMIFS(東北!$E$4:$E$1007,東北!$B$4:$B$1007,B17,東北!$D$4:$D$1007,D17)+SUMIFS(関東・東京!$E$4:$E$1019,関東・東京!$B$4:$B$1019,B17,関東・東京!$D$4:$D$1019,D17)+SUMIFS(中･北!$E$4:$E$1149,中･北!$B$4:$B$1149,B17,中･北!$D$4:$D$1149,D17),""),"")</f>
        <v>0</v>
      </c>
      <c r="G17" s="28">
        <v>3</v>
      </c>
      <c r="H17" s="28">
        <v>5</v>
      </c>
      <c r="I17" s="28">
        <v>1</v>
      </c>
      <c r="J17" s="28">
        <v>5</v>
      </c>
      <c r="K17" s="28">
        <v>5</v>
      </c>
      <c r="L17" s="173">
        <v>6</v>
      </c>
    </row>
    <row r="18" spans="1:12">
      <c r="A18" s="61">
        <v>15</v>
      </c>
      <c r="B18" s="124" t="s">
        <v>10</v>
      </c>
      <c r="C18" s="41">
        <f t="shared" si="1"/>
        <v>14</v>
      </c>
      <c r="D18" s="8" t="s">
        <v>1093</v>
      </c>
      <c r="E18" s="9">
        <f t="shared" si="0"/>
        <v>25</v>
      </c>
      <c r="F18" s="59">
        <f>IF(B18="九/沖",IFERROR(SUMIFS(東北!$E$4:$E$1007,東北!$B$4:$B$1007,B18,東北!$D$4:$D$1007,D18)+SUMIFS(関東・東京!$E$4:$E$1019,関東・東京!$B$4:$B$1019,B18,関東・東京!$D$4:$D$1019,D18)+SUMIFS(中･北!$E$4:$E$1149,中･北!$B$4:$B$1149,B18,中･北!$D$4:$D$1149,D18),""),"")</f>
        <v>4</v>
      </c>
      <c r="G18" s="37">
        <v>3</v>
      </c>
      <c r="H18" s="37">
        <v>1</v>
      </c>
      <c r="I18" s="37">
        <v>7</v>
      </c>
      <c r="J18" s="37">
        <v>3</v>
      </c>
      <c r="K18" s="37">
        <v>3</v>
      </c>
      <c r="L18" s="172">
        <v>4</v>
      </c>
    </row>
    <row r="19" spans="1:12">
      <c r="A19" s="61">
        <v>16</v>
      </c>
      <c r="B19" s="124" t="s">
        <v>1077</v>
      </c>
      <c r="C19" s="26">
        <f t="shared" si="1"/>
        <v>16</v>
      </c>
      <c r="D19" s="27" t="s">
        <v>1094</v>
      </c>
      <c r="E19" s="28">
        <f t="shared" si="0"/>
        <v>22</v>
      </c>
      <c r="F19" s="58">
        <f>IF(B19="九/沖",IFERROR(SUMIFS(東北!$E$4:$E$1007,東北!$B$4:$B$1007,B19,東北!$D$4:$D$1007,D19)+SUMIFS(関東・東京!$E$4:$E$1019,関東・東京!$B$4:$B$1019,B19,関東・東京!$D$4:$D$1019,D19)+SUMIFS(中･北!$E$4:$E$1149,中･北!$B$4:$B$1149,B19,中･北!$D$4:$D$1149,D19),""),"")</f>
        <v>0</v>
      </c>
      <c r="G19" s="28">
        <v>5</v>
      </c>
      <c r="H19" s="28">
        <v>1</v>
      </c>
      <c r="I19" s="28">
        <v>5</v>
      </c>
      <c r="J19" s="28"/>
      <c r="K19" s="28">
        <v>5</v>
      </c>
      <c r="L19" s="173">
        <v>6</v>
      </c>
    </row>
    <row r="20" spans="1:12">
      <c r="A20" s="61">
        <v>17</v>
      </c>
      <c r="B20" s="124" t="s">
        <v>10</v>
      </c>
      <c r="C20" s="41">
        <f t="shared" si="1"/>
        <v>16</v>
      </c>
      <c r="D20" s="8" t="s">
        <v>1095</v>
      </c>
      <c r="E20" s="9">
        <f t="shared" si="0"/>
        <v>22</v>
      </c>
      <c r="F20" s="59">
        <f>IF(B20="九/沖",IFERROR(SUMIFS(東北!$E$4:$E$1007,東北!$B$4:$B$1007,B20,東北!$D$4:$D$1007,D20)+SUMIFS(関東・東京!$E$4:$E$1019,関東・東京!$B$4:$B$1019,B20,関東・東京!$D$4:$D$1019,D20)+SUMIFS(中･北!$E$4:$E$1149,中･北!$B$4:$B$1149,B20,中･北!$D$4:$D$1149,D20),""),"")</f>
        <v>0</v>
      </c>
      <c r="G20" s="37">
        <v>5</v>
      </c>
      <c r="H20" s="37">
        <v>3</v>
      </c>
      <c r="I20" s="37">
        <v>3</v>
      </c>
      <c r="J20" s="37"/>
      <c r="K20" s="37">
        <v>7</v>
      </c>
      <c r="L20" s="172">
        <v>4</v>
      </c>
    </row>
    <row r="21" spans="1:12">
      <c r="A21" s="61">
        <v>18</v>
      </c>
      <c r="B21" s="124" t="s">
        <v>1077</v>
      </c>
      <c r="C21" s="26">
        <f t="shared" si="1"/>
        <v>18</v>
      </c>
      <c r="D21" s="27" t="s">
        <v>1096</v>
      </c>
      <c r="E21" s="28">
        <f t="shared" si="0"/>
        <v>21</v>
      </c>
      <c r="F21" s="58">
        <f>IF(B21="九/沖",IFERROR(SUMIFS(東北!$E$4:$E$1007,東北!$B$4:$B$1007,B21,東北!$D$4:$D$1007,D21)+SUMIFS(関東・東京!$E$4:$E$1019,関東・東京!$B$4:$B$1019,B21,関東・東京!$D$4:$D$1019,D21)+SUMIFS(中･北!$E$4:$E$1149,中･北!$B$4:$B$1149,B21,中･北!$D$4:$D$1149,D21),""),"")</f>
        <v>0</v>
      </c>
      <c r="G21" s="28">
        <v>1</v>
      </c>
      <c r="H21" s="28">
        <v>3</v>
      </c>
      <c r="I21" s="28"/>
      <c r="J21" s="28"/>
      <c r="K21" s="28">
        <v>7</v>
      </c>
      <c r="L21" s="173">
        <v>10</v>
      </c>
    </row>
    <row r="22" spans="1:12">
      <c r="A22" s="61">
        <v>19</v>
      </c>
      <c r="B22" s="124" t="s">
        <v>10</v>
      </c>
      <c r="C22" s="41">
        <f t="shared" si="1"/>
        <v>18</v>
      </c>
      <c r="D22" s="8" t="s">
        <v>1097</v>
      </c>
      <c r="E22" s="9">
        <f t="shared" si="0"/>
        <v>21</v>
      </c>
      <c r="F22" s="59">
        <f>IF(B22="九/沖",IFERROR(SUMIFS(東北!$E$4:$E$1007,東北!$B$4:$B$1007,B22,東北!$D$4:$D$1007,D22)+SUMIFS(関東・東京!$E$4:$E$1019,関東・東京!$B$4:$B$1019,B22,関東・東京!$D$4:$D$1019,D22)+SUMIFS(中･北!$E$4:$E$1149,中･北!$B$4:$B$1149,B22,中･北!$D$4:$D$1149,D22),""),"")</f>
        <v>0</v>
      </c>
      <c r="G22" s="37">
        <v>5</v>
      </c>
      <c r="H22" s="37"/>
      <c r="I22" s="37">
        <v>5</v>
      </c>
      <c r="J22" s="37"/>
      <c r="K22" s="37">
        <v>5</v>
      </c>
      <c r="L22" s="172">
        <v>6</v>
      </c>
    </row>
    <row r="23" spans="1:12">
      <c r="A23" s="61">
        <v>20</v>
      </c>
      <c r="B23" s="124" t="s">
        <v>1077</v>
      </c>
      <c r="C23" s="26">
        <f t="shared" si="1"/>
        <v>18</v>
      </c>
      <c r="D23" s="27" t="s">
        <v>1098</v>
      </c>
      <c r="E23" s="28">
        <f t="shared" si="0"/>
        <v>21</v>
      </c>
      <c r="F23" s="58">
        <f>IF(B23="九/沖",IFERROR(SUMIFS(東北!$E$4:$E$1007,東北!$B$4:$B$1007,B23,東北!$D$4:$D$1007,D23)+SUMIFS(関東・東京!$E$4:$E$1019,関東・東京!$B$4:$B$1019,B23,関東・東京!$D$4:$D$1019,D23)+SUMIFS(中･北!$E$4:$E$1149,中･北!$B$4:$B$1149,B23,中･北!$D$4:$D$1149,D23),""),"")</f>
        <v>0</v>
      </c>
      <c r="G23" s="28">
        <v>1</v>
      </c>
      <c r="H23" s="28">
        <v>7</v>
      </c>
      <c r="I23" s="28">
        <v>1</v>
      </c>
      <c r="J23" s="28">
        <v>5</v>
      </c>
      <c r="K23" s="28">
        <v>1</v>
      </c>
      <c r="L23" s="173">
        <v>6</v>
      </c>
    </row>
    <row r="24" spans="1:12">
      <c r="A24" s="61">
        <v>21</v>
      </c>
      <c r="B24" s="124" t="s">
        <v>10</v>
      </c>
      <c r="C24" s="41">
        <f t="shared" si="1"/>
        <v>21</v>
      </c>
      <c r="D24" s="8" t="s">
        <v>1099</v>
      </c>
      <c r="E24" s="9">
        <f t="shared" si="0"/>
        <v>20</v>
      </c>
      <c r="F24" s="59">
        <f>IF(B24="九/沖",IFERROR(SUMIFS(東北!$E$4:$E$1007,東北!$B$4:$B$1007,B24,東北!$D$4:$D$1007,D24)+SUMIFS(関東・東京!$E$4:$E$1019,関東・東京!$B$4:$B$1019,B24,関東・東京!$D$4:$D$1019,D24)+SUMIFS(中･北!$E$4:$E$1149,中･北!$B$4:$B$1149,B24,中･北!$D$4:$D$1149,D24),""),"")</f>
        <v>4</v>
      </c>
      <c r="G24" s="37">
        <v>7</v>
      </c>
      <c r="H24" s="37">
        <v>5</v>
      </c>
      <c r="I24" s="37"/>
      <c r="J24" s="37"/>
      <c r="K24" s="37"/>
      <c r="L24" s="172">
        <v>4</v>
      </c>
    </row>
    <row r="25" spans="1:12">
      <c r="A25" s="61">
        <v>22</v>
      </c>
      <c r="B25" s="124" t="s">
        <v>1077</v>
      </c>
      <c r="C25" s="26">
        <f t="shared" si="1"/>
        <v>22</v>
      </c>
      <c r="D25" s="27" t="s">
        <v>1100</v>
      </c>
      <c r="E25" s="28">
        <f t="shared" si="0"/>
        <v>19</v>
      </c>
      <c r="F25" s="58">
        <f>IF(B25="九/沖",IFERROR(SUMIFS(東北!$E$4:$E$1007,東北!$B$4:$B$1007,B25,東北!$D$4:$D$1007,D25)+SUMIFS(関東・東京!$E$4:$E$1019,関東・東京!$B$4:$B$1019,B25,関東・東京!$D$4:$D$1019,D25)+SUMIFS(中･北!$E$4:$E$1149,中･北!$B$4:$B$1149,B25,中･北!$D$4:$D$1149,D25),""),"")</f>
        <v>0</v>
      </c>
      <c r="G25" s="28"/>
      <c r="H25" s="28"/>
      <c r="I25" s="28"/>
      <c r="J25" s="28">
        <v>5</v>
      </c>
      <c r="K25" s="28"/>
      <c r="L25" s="173">
        <v>14</v>
      </c>
    </row>
    <row r="26" spans="1:12">
      <c r="A26" s="61">
        <v>23</v>
      </c>
      <c r="B26" s="124" t="s">
        <v>10</v>
      </c>
      <c r="C26" s="41">
        <f t="shared" si="1"/>
        <v>22</v>
      </c>
      <c r="D26" s="8" t="s">
        <v>1101</v>
      </c>
      <c r="E26" s="9">
        <f t="shared" si="0"/>
        <v>19</v>
      </c>
      <c r="F26" s="59">
        <f>IF(B26="九/沖",IFERROR(SUMIFS(東北!$E$4:$E$1007,東北!$B$4:$B$1007,B26,東北!$D$4:$D$1007,D26)+SUMIFS(関東・東京!$E$4:$E$1019,関東・東京!$B$4:$B$1019,B26,関東・東京!$D$4:$D$1019,D26)+SUMIFS(中･北!$E$4:$E$1149,中･北!$B$4:$B$1149,B26,中･北!$D$4:$D$1149,D26),""),"")</f>
        <v>2</v>
      </c>
      <c r="G26" s="37"/>
      <c r="H26" s="37"/>
      <c r="I26" s="37">
        <v>1</v>
      </c>
      <c r="J26" s="37">
        <v>5</v>
      </c>
      <c r="K26" s="37">
        <v>5</v>
      </c>
      <c r="L26" s="172">
        <v>6</v>
      </c>
    </row>
    <row r="27" spans="1:12">
      <c r="A27" s="61">
        <v>24</v>
      </c>
      <c r="B27" s="124" t="s">
        <v>1077</v>
      </c>
      <c r="C27" s="26">
        <f t="shared" si="1"/>
        <v>24</v>
      </c>
      <c r="D27" s="27" t="s">
        <v>1102</v>
      </c>
      <c r="E27" s="28">
        <f t="shared" si="0"/>
        <v>18</v>
      </c>
      <c r="F27" s="58">
        <f>IF(B27="九/沖",IFERROR(SUMIFS(東北!$E$4:$E$1007,東北!$B$4:$B$1007,B27,東北!$D$4:$D$1007,D27)+SUMIFS(関東・東京!$E$4:$E$1019,関東・東京!$B$4:$B$1019,B27,関東・東京!$D$4:$D$1019,D27)+SUMIFS(中･北!$E$4:$E$1149,中･北!$B$4:$B$1149,B27,中･北!$D$4:$D$1149,D27),""),"")</f>
        <v>0</v>
      </c>
      <c r="G27" s="28">
        <v>3</v>
      </c>
      <c r="H27" s="28">
        <v>5</v>
      </c>
      <c r="I27" s="28">
        <v>5</v>
      </c>
      <c r="J27" s="28"/>
      <c r="K27" s="28">
        <v>5</v>
      </c>
      <c r="L27" s="173"/>
    </row>
    <row r="28" spans="1:12">
      <c r="A28" s="61">
        <v>25</v>
      </c>
      <c r="B28" s="124" t="s">
        <v>10</v>
      </c>
      <c r="C28" s="41">
        <f t="shared" si="1"/>
        <v>25</v>
      </c>
      <c r="D28" s="8" t="s">
        <v>1103</v>
      </c>
      <c r="E28" s="9">
        <f t="shared" si="0"/>
        <v>17</v>
      </c>
      <c r="F28" s="59">
        <f>IF(B28="九/沖",IFERROR(SUMIFS(東北!$E$4:$E$1007,東北!$B$4:$B$1007,B28,東北!$D$4:$D$1007,D28)+SUMIFS(関東・東京!$E$4:$E$1019,関東・東京!$B$4:$B$1019,B28,関東・東京!$D$4:$D$1019,D28)+SUMIFS(中･北!$E$4:$E$1149,中･北!$B$4:$B$1149,B28,中･北!$D$4:$D$1149,D28),""),"")</f>
        <v>0</v>
      </c>
      <c r="G28" s="37">
        <v>5</v>
      </c>
      <c r="H28" s="37">
        <v>3</v>
      </c>
      <c r="I28" s="37">
        <v>1</v>
      </c>
      <c r="J28" s="37">
        <v>3</v>
      </c>
      <c r="K28" s="37">
        <v>1</v>
      </c>
      <c r="L28" s="172">
        <v>4</v>
      </c>
    </row>
    <row r="29" spans="1:12">
      <c r="A29" s="61">
        <v>26</v>
      </c>
      <c r="B29" s="124" t="s">
        <v>1077</v>
      </c>
      <c r="C29" s="26">
        <f t="shared" si="1"/>
        <v>25</v>
      </c>
      <c r="D29" s="27" t="s">
        <v>1104</v>
      </c>
      <c r="E29" s="28">
        <f t="shared" si="0"/>
        <v>17</v>
      </c>
      <c r="F29" s="58">
        <f>IF(B29="九/沖",IFERROR(SUMIFS(東北!$E$4:$E$1007,東北!$B$4:$B$1007,B29,東北!$D$4:$D$1007,D29)+SUMIFS(関東・東京!$E$4:$E$1019,関東・東京!$B$4:$B$1019,B29,関東・東京!$D$4:$D$1019,D29)+SUMIFS(中･北!$E$4:$E$1149,中･北!$B$4:$B$1149,B29,中･北!$D$4:$D$1149,D29),""),"")</f>
        <v>3</v>
      </c>
      <c r="G29" s="28"/>
      <c r="H29" s="28"/>
      <c r="I29" s="28"/>
      <c r="J29" s="28"/>
      <c r="K29" s="28"/>
      <c r="L29" s="173">
        <v>14</v>
      </c>
    </row>
    <row r="30" spans="1:12">
      <c r="A30" s="61">
        <v>27</v>
      </c>
      <c r="B30" s="124" t="s">
        <v>10</v>
      </c>
      <c r="C30" s="41">
        <f t="shared" si="1"/>
        <v>27</v>
      </c>
      <c r="D30" s="8" t="s">
        <v>1105</v>
      </c>
      <c r="E30" s="9">
        <f t="shared" si="0"/>
        <v>16</v>
      </c>
      <c r="F30" s="59">
        <f>IF(B30="九/沖",IFERROR(SUMIFS(東北!$E$4:$E$1007,東北!$B$4:$B$1007,B30,東北!$D$4:$D$1007,D30)+SUMIFS(関東・東京!$E$4:$E$1019,関東・東京!$B$4:$B$1019,B30,関東・東京!$D$4:$D$1019,D30)+SUMIFS(中･北!$E$4:$E$1149,中･北!$B$4:$B$1149,B30,中･北!$D$4:$D$1149,D30),""),"")</f>
        <v>0</v>
      </c>
      <c r="G30" s="37"/>
      <c r="H30" s="37"/>
      <c r="I30" s="37">
        <v>5</v>
      </c>
      <c r="J30" s="37"/>
      <c r="K30" s="37">
        <v>5</v>
      </c>
      <c r="L30" s="172">
        <v>6</v>
      </c>
    </row>
    <row r="31" spans="1:12">
      <c r="A31" s="61">
        <v>28</v>
      </c>
      <c r="B31" s="124" t="s">
        <v>1077</v>
      </c>
      <c r="C31" s="26">
        <f t="shared" si="1"/>
        <v>27</v>
      </c>
      <c r="D31" s="27" t="s">
        <v>1106</v>
      </c>
      <c r="E31" s="28">
        <f t="shared" si="0"/>
        <v>16</v>
      </c>
      <c r="F31" s="58">
        <f>IF(B31="九/沖",IFERROR(SUMIFS(東北!$E$4:$E$1007,東北!$B$4:$B$1007,B31,東北!$D$4:$D$1007,D31)+SUMIFS(関東・東京!$E$4:$E$1019,関東・東京!$B$4:$B$1019,B31,関東・東京!$D$4:$D$1019,D31)+SUMIFS(中･北!$E$4:$E$1149,中･北!$B$4:$B$1149,B31,中･北!$D$4:$D$1149,D31),""),"")</f>
        <v>0</v>
      </c>
      <c r="G31" s="28">
        <v>3</v>
      </c>
      <c r="H31" s="28">
        <v>1</v>
      </c>
      <c r="I31" s="28"/>
      <c r="J31" s="28">
        <v>5</v>
      </c>
      <c r="K31" s="28">
        <v>3</v>
      </c>
      <c r="L31" s="173">
        <v>4</v>
      </c>
    </row>
    <row r="32" spans="1:12">
      <c r="A32" s="61">
        <v>29</v>
      </c>
      <c r="B32" s="124" t="s">
        <v>10</v>
      </c>
      <c r="C32" s="41">
        <f t="shared" si="1"/>
        <v>27</v>
      </c>
      <c r="D32" s="8" t="s">
        <v>1107</v>
      </c>
      <c r="E32" s="9">
        <f t="shared" si="0"/>
        <v>16</v>
      </c>
      <c r="F32" s="59">
        <f>IF(B32="九/沖",IFERROR(SUMIFS(東北!$E$4:$E$1007,東北!$B$4:$B$1007,B32,東北!$D$4:$D$1007,D32)+SUMIFS(関東・東京!$E$4:$E$1019,関東・東京!$B$4:$B$1019,B32,関東・東京!$D$4:$D$1019,D32)+SUMIFS(中･北!$E$4:$E$1149,中･北!$B$4:$B$1149,B32,中･北!$D$4:$D$1149,D32),""),"")</f>
        <v>2</v>
      </c>
      <c r="G32" s="37">
        <v>3</v>
      </c>
      <c r="H32" s="37"/>
      <c r="I32" s="37">
        <v>1</v>
      </c>
      <c r="J32" s="37">
        <v>3</v>
      </c>
      <c r="K32" s="37">
        <v>1</v>
      </c>
      <c r="L32" s="172">
        <v>6</v>
      </c>
    </row>
    <row r="33" spans="1:12">
      <c r="A33" s="61">
        <v>30</v>
      </c>
      <c r="B33" s="124" t="s">
        <v>1077</v>
      </c>
      <c r="C33" s="26">
        <f t="shared" si="1"/>
        <v>27</v>
      </c>
      <c r="D33" s="27" t="s">
        <v>1108</v>
      </c>
      <c r="E33" s="28">
        <f t="shared" si="0"/>
        <v>16</v>
      </c>
      <c r="F33" s="58">
        <f>IF(B33="九/沖",IFERROR(SUMIFS(東北!$E$4:$E$1007,東北!$B$4:$B$1007,B33,東北!$D$4:$D$1007,D33)+SUMIFS(関東・東京!$E$4:$E$1019,関東・東京!$B$4:$B$1019,B33,関東・東京!$D$4:$D$1019,D33)+SUMIFS(中･北!$E$4:$E$1149,中･北!$B$4:$B$1149,B33,中･北!$D$4:$D$1149,D33),""),"")</f>
        <v>4</v>
      </c>
      <c r="G33" s="28">
        <v>5</v>
      </c>
      <c r="H33" s="28"/>
      <c r="I33" s="28"/>
      <c r="J33" s="28">
        <v>7</v>
      </c>
      <c r="K33" s="28"/>
      <c r="L33" s="173"/>
    </row>
    <row r="34" spans="1:12">
      <c r="A34" s="61">
        <v>31</v>
      </c>
      <c r="B34" s="124" t="s">
        <v>10</v>
      </c>
      <c r="C34" s="41">
        <f t="shared" si="1"/>
        <v>27</v>
      </c>
      <c r="D34" s="8" t="s">
        <v>138</v>
      </c>
      <c r="E34" s="9">
        <f t="shared" si="0"/>
        <v>16</v>
      </c>
      <c r="F34" s="59">
        <f>IF(B34="九/沖",IFERROR(SUMIFS(東北!$E$4:$E$1007,東北!$B$4:$B$1007,B34,東北!$D$4:$D$1007,D34)+SUMIFS(関東・東京!$E$4:$E$1019,関東・東京!$B$4:$B$1019,B34,関東・東京!$D$4:$D$1019,D34)+SUMIFS(中･北!$E$4:$E$1149,中･北!$B$4:$B$1149,B34,中･北!$D$4:$D$1149,D34),""),"")</f>
        <v>11</v>
      </c>
      <c r="G34" s="37"/>
      <c r="H34" s="37"/>
      <c r="I34" s="37"/>
      <c r="J34" s="37">
        <v>1</v>
      </c>
      <c r="K34" s="37"/>
      <c r="L34" s="172">
        <v>4</v>
      </c>
    </row>
    <row r="35" spans="1:12">
      <c r="A35" s="61">
        <v>32</v>
      </c>
      <c r="B35" s="124" t="s">
        <v>1077</v>
      </c>
      <c r="C35" s="26">
        <f t="shared" si="1"/>
        <v>32</v>
      </c>
      <c r="D35" s="27" t="s">
        <v>1109</v>
      </c>
      <c r="E35" s="28">
        <f t="shared" si="0"/>
        <v>15</v>
      </c>
      <c r="F35" s="58">
        <f>IF(B35="九/沖",IFERROR(SUMIFS(東北!$E$4:$E$1007,東北!$B$4:$B$1007,B35,東北!$D$4:$D$1007,D35)+SUMIFS(関東・東京!$E$4:$E$1019,関東・東京!$B$4:$B$1019,B35,関東・東京!$D$4:$D$1019,D35)+SUMIFS(中･北!$E$4:$E$1149,中･北!$B$4:$B$1149,B35,中･北!$D$4:$D$1149,D35),""),"")</f>
        <v>0</v>
      </c>
      <c r="G35" s="28">
        <v>1</v>
      </c>
      <c r="H35" s="28"/>
      <c r="I35" s="28">
        <v>3</v>
      </c>
      <c r="J35" s="28">
        <v>3</v>
      </c>
      <c r="K35" s="28"/>
      <c r="L35" s="173">
        <v>8</v>
      </c>
    </row>
    <row r="36" spans="1:12">
      <c r="A36" s="61">
        <v>33</v>
      </c>
      <c r="B36" s="124" t="s">
        <v>10</v>
      </c>
      <c r="C36" s="41">
        <f t="shared" si="1"/>
        <v>32</v>
      </c>
      <c r="D36" s="8" t="s">
        <v>1110</v>
      </c>
      <c r="E36" s="9">
        <f t="shared" ref="E36:E67" si="2">SUM(F36:AE36)</f>
        <v>15</v>
      </c>
      <c r="F36" s="59">
        <f>IF(B36="九/沖",IFERROR(SUMIFS(東北!$E$4:$E$1007,東北!$B$4:$B$1007,B36,東北!$D$4:$D$1007,D36)+SUMIFS(関東・東京!$E$4:$E$1019,関東・東京!$B$4:$B$1019,B36,関東・東京!$D$4:$D$1019,D36)+SUMIFS(中･北!$E$4:$E$1149,中･北!$B$4:$B$1149,B36,中･北!$D$4:$D$1149,D36),""),"")</f>
        <v>0</v>
      </c>
      <c r="G36" s="37">
        <v>7</v>
      </c>
      <c r="H36" s="37"/>
      <c r="I36" s="37">
        <v>5</v>
      </c>
      <c r="J36" s="37">
        <v>1</v>
      </c>
      <c r="K36" s="37"/>
      <c r="L36" s="172">
        <v>2</v>
      </c>
    </row>
    <row r="37" spans="1:12">
      <c r="A37" s="61">
        <v>34</v>
      </c>
      <c r="B37" s="124" t="s">
        <v>1077</v>
      </c>
      <c r="C37" s="26">
        <f t="shared" si="1"/>
        <v>34</v>
      </c>
      <c r="D37" s="27" t="s">
        <v>1111</v>
      </c>
      <c r="E37" s="28">
        <f t="shared" si="2"/>
        <v>14</v>
      </c>
      <c r="F37" s="58">
        <f>IF(B37="九/沖",IFERROR(SUMIFS(東北!$E$4:$E$1007,東北!$B$4:$B$1007,B37,東北!$D$4:$D$1007,D37)+SUMIFS(関東・東京!$E$4:$E$1019,関東・東京!$B$4:$B$1019,B37,関東・東京!$D$4:$D$1019,D37)+SUMIFS(中･北!$E$4:$E$1149,中･北!$B$4:$B$1149,B37,中･北!$D$4:$D$1149,D37),""),"")</f>
        <v>0</v>
      </c>
      <c r="G37" s="28">
        <v>5</v>
      </c>
      <c r="H37" s="28">
        <v>1</v>
      </c>
      <c r="I37" s="28">
        <v>3</v>
      </c>
      <c r="J37" s="28">
        <v>1</v>
      </c>
      <c r="K37" s="28"/>
      <c r="L37" s="173">
        <v>4</v>
      </c>
    </row>
    <row r="38" spans="1:12">
      <c r="A38" s="61">
        <v>35</v>
      </c>
      <c r="B38" s="124" t="s">
        <v>10</v>
      </c>
      <c r="C38" s="41">
        <f t="shared" si="1"/>
        <v>34</v>
      </c>
      <c r="D38" s="8" t="s">
        <v>1112</v>
      </c>
      <c r="E38" s="9">
        <f t="shared" si="2"/>
        <v>14</v>
      </c>
      <c r="F38" s="59">
        <f>IF(B38="九/沖",IFERROR(SUMIFS(東北!$E$4:$E$1007,東北!$B$4:$B$1007,B38,東北!$D$4:$D$1007,D38)+SUMIFS(関東・東京!$E$4:$E$1019,関東・東京!$B$4:$B$1019,B38,関東・東京!$D$4:$D$1019,D38)+SUMIFS(中･北!$E$4:$E$1149,中･北!$B$4:$B$1149,B38,中･北!$D$4:$D$1149,D38),""),"")</f>
        <v>0</v>
      </c>
      <c r="G38" s="37">
        <v>1</v>
      </c>
      <c r="H38" s="37"/>
      <c r="I38" s="37">
        <v>3</v>
      </c>
      <c r="J38" s="37">
        <v>5</v>
      </c>
      <c r="K38" s="37">
        <v>3</v>
      </c>
      <c r="L38" s="172">
        <v>2</v>
      </c>
    </row>
    <row r="39" spans="1:12">
      <c r="A39" s="61">
        <v>36</v>
      </c>
      <c r="B39" s="124" t="s">
        <v>1077</v>
      </c>
      <c r="C39" s="26">
        <f t="shared" si="1"/>
        <v>34</v>
      </c>
      <c r="D39" s="27" t="s">
        <v>393</v>
      </c>
      <c r="E39" s="28">
        <f t="shared" si="2"/>
        <v>14</v>
      </c>
      <c r="F39" s="58">
        <f>IF(B39="九/沖",IFERROR(SUMIFS(東北!$E$4:$E$1007,東北!$B$4:$B$1007,B39,東北!$D$4:$D$1007,D39)+SUMIFS(関東・東京!$E$4:$E$1019,関東・東京!$B$4:$B$1019,B39,関東・東京!$D$4:$D$1019,D39)+SUMIFS(中･北!$E$4:$E$1149,中･北!$B$4:$B$1149,B39,中･北!$D$4:$D$1149,D39),""),"")</f>
        <v>6</v>
      </c>
      <c r="G39" s="28">
        <v>3</v>
      </c>
      <c r="H39" s="28">
        <v>1</v>
      </c>
      <c r="I39" s="28"/>
      <c r="J39" s="28"/>
      <c r="K39" s="28"/>
      <c r="L39" s="173">
        <v>4</v>
      </c>
    </row>
    <row r="40" spans="1:12">
      <c r="A40" s="61">
        <v>37</v>
      </c>
      <c r="B40" s="124" t="s">
        <v>10</v>
      </c>
      <c r="C40" s="41">
        <f t="shared" si="1"/>
        <v>38</v>
      </c>
      <c r="D40" s="8" t="s">
        <v>1113</v>
      </c>
      <c r="E40" s="9">
        <f t="shared" si="2"/>
        <v>12</v>
      </c>
      <c r="F40" s="59">
        <f>IF(B40="九/沖",IFERROR(SUMIFS(東北!$E$4:$E$1007,東北!$B$4:$B$1007,B40,東北!$D$4:$D$1007,D40)+SUMIFS(関東・東京!$E$4:$E$1019,関東・東京!$B$4:$B$1019,B40,関東・東京!$D$4:$D$1019,D40)+SUMIFS(中･北!$E$4:$E$1149,中･北!$B$4:$B$1149,B40,中･北!$D$4:$D$1149,D40),""),"")</f>
        <v>1</v>
      </c>
      <c r="G40" s="37"/>
      <c r="H40" s="37">
        <v>5</v>
      </c>
      <c r="I40" s="37"/>
      <c r="J40" s="37"/>
      <c r="K40" s="37"/>
      <c r="L40" s="172">
        <v>6</v>
      </c>
    </row>
    <row r="41" spans="1:12">
      <c r="A41" s="61">
        <v>38</v>
      </c>
      <c r="B41" s="124" t="s">
        <v>1077</v>
      </c>
      <c r="C41" s="26">
        <f t="shared" si="1"/>
        <v>38</v>
      </c>
      <c r="D41" s="27" t="s">
        <v>1114</v>
      </c>
      <c r="E41" s="28">
        <f t="shared" si="2"/>
        <v>12</v>
      </c>
      <c r="F41" s="58">
        <f>IF(B41="九/沖",IFERROR(SUMIFS(東北!$E$4:$E$1007,東北!$B$4:$B$1007,B41,東北!$D$4:$D$1007,D41)+SUMIFS(関東・東京!$E$4:$E$1019,関東・東京!$B$4:$B$1019,B41,関東・東京!$D$4:$D$1019,D41)+SUMIFS(中･北!$E$4:$E$1149,中･北!$B$4:$B$1149,B41,中･北!$D$4:$D$1149,D41),""),"")</f>
        <v>2</v>
      </c>
      <c r="G41" s="28">
        <v>1</v>
      </c>
      <c r="H41" s="28"/>
      <c r="I41" s="28"/>
      <c r="J41" s="28">
        <v>5</v>
      </c>
      <c r="K41" s="28"/>
      <c r="L41" s="173">
        <v>4</v>
      </c>
    </row>
    <row r="42" spans="1:12">
      <c r="A42" s="61">
        <v>39</v>
      </c>
      <c r="B42" s="124" t="s">
        <v>10</v>
      </c>
      <c r="C42" s="41">
        <f t="shared" si="1"/>
        <v>40</v>
      </c>
      <c r="D42" s="8" t="s">
        <v>160</v>
      </c>
      <c r="E42" s="9">
        <f t="shared" si="2"/>
        <v>11</v>
      </c>
      <c r="F42" s="59">
        <f>IF(B42="九/沖",IFERROR(SUMIFS(東北!$E$4:$E$1007,東北!$B$4:$B$1007,B42,東北!$D$4:$D$1007,D42)+SUMIFS(関東・東京!$E$4:$E$1019,関東・東京!$B$4:$B$1019,B42,関東・東京!$D$4:$D$1019,D42)+SUMIFS(中･北!$E$4:$E$1149,中･北!$B$4:$B$1149,B42,中･北!$D$4:$D$1149,D42),""),"")</f>
        <v>0</v>
      </c>
      <c r="G42" s="37">
        <v>3</v>
      </c>
      <c r="H42" s="37">
        <v>1</v>
      </c>
      <c r="I42" s="37"/>
      <c r="J42" s="37"/>
      <c r="K42" s="37">
        <v>3</v>
      </c>
      <c r="L42" s="172">
        <v>4</v>
      </c>
    </row>
    <row r="43" spans="1:12">
      <c r="A43" s="61">
        <v>40</v>
      </c>
      <c r="B43" s="124" t="s">
        <v>1077</v>
      </c>
      <c r="C43" s="26">
        <f t="shared" si="1"/>
        <v>40</v>
      </c>
      <c r="D43" s="27" t="s">
        <v>1115</v>
      </c>
      <c r="E43" s="28">
        <f t="shared" si="2"/>
        <v>11</v>
      </c>
      <c r="F43" s="58">
        <f>IF(B43="九/沖",IFERROR(SUMIFS(東北!$E$4:$E$1007,東北!$B$4:$B$1007,B43,東北!$D$4:$D$1007,D43)+SUMIFS(関東・東京!$E$4:$E$1019,関東・東京!$B$4:$B$1019,B43,関東・東京!$D$4:$D$1019,D43)+SUMIFS(中･北!$E$4:$E$1149,中･北!$B$4:$B$1149,B43,中･北!$D$4:$D$1149,D43),""),"")</f>
        <v>0</v>
      </c>
      <c r="G43" s="28">
        <v>3</v>
      </c>
      <c r="H43" s="28">
        <v>5</v>
      </c>
      <c r="I43" s="28">
        <v>3</v>
      </c>
      <c r="J43" s="28"/>
      <c r="K43" s="28"/>
      <c r="L43" s="173"/>
    </row>
    <row r="44" spans="1:12">
      <c r="A44" s="61">
        <v>41</v>
      </c>
      <c r="B44" s="124" t="s">
        <v>10</v>
      </c>
      <c r="C44" s="41">
        <f t="shared" si="1"/>
        <v>37</v>
      </c>
      <c r="D44" s="8" t="s">
        <v>1116</v>
      </c>
      <c r="E44" s="9">
        <f t="shared" si="2"/>
        <v>13</v>
      </c>
      <c r="F44" s="59">
        <f>IF(B44="九/沖",IFERROR(SUMIFS(東北!$E$4:$E$1007,東北!$B$4:$B$1007,B44,東北!$D$4:$D$1007,D44)+SUMIFS(関東・東京!$E$4:$E$1019,関東・東京!$B$4:$B$1019,B44,関東・東京!$D$4:$D$1019,D44)+SUMIFS(中･北!$E$4:$E$1149,中･北!$B$4:$B$1149,B44,中･北!$D$4:$D$1149,D44),""),"")</f>
        <v>12</v>
      </c>
      <c r="G44" s="37"/>
      <c r="H44" s="37"/>
      <c r="I44" s="37"/>
      <c r="J44" s="37">
        <v>1</v>
      </c>
      <c r="K44" s="37"/>
      <c r="L44" s="172"/>
    </row>
    <row r="45" spans="1:12">
      <c r="A45" s="61">
        <v>42</v>
      </c>
      <c r="B45" s="124" t="s">
        <v>1077</v>
      </c>
      <c r="C45" s="26">
        <f t="shared" si="1"/>
        <v>42</v>
      </c>
      <c r="D45" s="27" t="s">
        <v>1117</v>
      </c>
      <c r="E45" s="28">
        <f t="shared" si="2"/>
        <v>10</v>
      </c>
      <c r="F45" s="58">
        <f>IF(B45="九/沖",IFERROR(SUMIFS(東北!$E$4:$E$1007,東北!$B$4:$B$1007,B45,東北!$D$4:$D$1007,D45)+SUMIFS(関東・東京!$E$4:$E$1019,関東・東京!$B$4:$B$1019,B45,関東・東京!$D$4:$D$1019,D45)+SUMIFS(中･北!$E$4:$E$1149,中･北!$B$4:$B$1149,B45,中･北!$D$4:$D$1149,D45),""),"")</f>
        <v>0</v>
      </c>
      <c r="G45" s="28"/>
      <c r="H45" s="28"/>
      <c r="I45" s="28"/>
      <c r="J45" s="28"/>
      <c r="K45" s="28"/>
      <c r="L45" s="173">
        <v>10</v>
      </c>
    </row>
    <row r="46" spans="1:12">
      <c r="A46" s="61">
        <v>43</v>
      </c>
      <c r="B46" s="124" t="s">
        <v>10</v>
      </c>
      <c r="C46" s="41">
        <f t="shared" si="1"/>
        <v>42</v>
      </c>
      <c r="D46" s="8" t="s">
        <v>1118</v>
      </c>
      <c r="E46" s="9">
        <f t="shared" si="2"/>
        <v>10</v>
      </c>
      <c r="F46" s="59">
        <f>IF(B46="九/沖",IFERROR(SUMIFS(東北!$E$4:$E$1007,東北!$B$4:$B$1007,B46,東北!$D$4:$D$1007,D46)+SUMIFS(関東・東京!$E$4:$E$1019,関東・東京!$B$4:$B$1019,B46,関東・東京!$D$4:$D$1019,D46)+SUMIFS(中･北!$E$4:$E$1149,中･北!$B$4:$B$1149,B46,中･北!$D$4:$D$1149,D46),""),"")</f>
        <v>0</v>
      </c>
      <c r="G46" s="37"/>
      <c r="H46" s="37">
        <v>1</v>
      </c>
      <c r="I46" s="37"/>
      <c r="J46" s="37"/>
      <c r="K46" s="37">
        <v>5</v>
      </c>
      <c r="L46" s="172">
        <v>4</v>
      </c>
    </row>
    <row r="47" spans="1:12">
      <c r="A47" s="61">
        <v>44</v>
      </c>
      <c r="B47" s="124" t="s">
        <v>1077</v>
      </c>
      <c r="C47" s="26">
        <f t="shared" si="1"/>
        <v>42</v>
      </c>
      <c r="D47" s="27" t="s">
        <v>1119</v>
      </c>
      <c r="E47" s="28">
        <f t="shared" si="2"/>
        <v>10</v>
      </c>
      <c r="F47" s="58">
        <f>IF(B47="九/沖",IFERROR(SUMIFS(東北!$E$4:$E$1007,東北!$B$4:$B$1007,B47,東北!$D$4:$D$1007,D47)+SUMIFS(関東・東京!$E$4:$E$1019,関東・東京!$B$4:$B$1019,B47,関東・東京!$D$4:$D$1019,D47)+SUMIFS(中･北!$E$4:$E$1149,中･北!$B$4:$B$1149,B47,中･北!$D$4:$D$1149,D47),""),"")</f>
        <v>0</v>
      </c>
      <c r="G47" s="28">
        <v>1</v>
      </c>
      <c r="H47" s="28">
        <v>1</v>
      </c>
      <c r="I47" s="28">
        <v>3</v>
      </c>
      <c r="J47" s="28"/>
      <c r="K47" s="28">
        <v>1</v>
      </c>
      <c r="L47" s="173">
        <v>4</v>
      </c>
    </row>
    <row r="48" spans="1:12">
      <c r="A48" s="61">
        <v>45</v>
      </c>
      <c r="B48" s="124" t="s">
        <v>10</v>
      </c>
      <c r="C48" s="41">
        <f t="shared" si="1"/>
        <v>45</v>
      </c>
      <c r="D48" s="8" t="s">
        <v>1120</v>
      </c>
      <c r="E48" s="9">
        <f t="shared" si="2"/>
        <v>9</v>
      </c>
      <c r="F48" s="59">
        <f>IF(B48="九/沖",IFERROR(SUMIFS(東北!$E$4:$E$1007,東北!$B$4:$B$1007,B48,東北!$D$4:$D$1007,D48)+SUMIFS(関東・東京!$E$4:$E$1019,関東・東京!$B$4:$B$1019,B48,関東・東京!$D$4:$D$1019,D48)+SUMIFS(中･北!$E$4:$E$1149,中･北!$B$4:$B$1149,B48,中･北!$D$4:$D$1149,D48),""),"")</f>
        <v>0</v>
      </c>
      <c r="G48" s="37"/>
      <c r="H48" s="37">
        <v>1</v>
      </c>
      <c r="I48" s="37"/>
      <c r="J48" s="37"/>
      <c r="K48" s="37"/>
      <c r="L48" s="172">
        <v>8</v>
      </c>
    </row>
    <row r="49" spans="1:12">
      <c r="A49" s="61">
        <v>46</v>
      </c>
      <c r="B49" s="124" t="s">
        <v>1077</v>
      </c>
      <c r="C49" s="26">
        <f t="shared" si="1"/>
        <v>45</v>
      </c>
      <c r="D49" s="27" t="s">
        <v>1121</v>
      </c>
      <c r="E49" s="28">
        <f t="shared" si="2"/>
        <v>9</v>
      </c>
      <c r="F49" s="58">
        <f>IF(B49="九/沖",IFERROR(SUMIFS(東北!$E$4:$E$1007,東北!$B$4:$B$1007,B49,東北!$D$4:$D$1007,D49)+SUMIFS(関東・東京!$E$4:$E$1019,関東・東京!$B$4:$B$1019,B49,関東・東京!$D$4:$D$1019,D49)+SUMIFS(中･北!$E$4:$E$1149,中･北!$B$4:$B$1149,B49,中･北!$D$4:$D$1149,D49),""),"")</f>
        <v>0</v>
      </c>
      <c r="G49" s="28"/>
      <c r="H49" s="28"/>
      <c r="I49" s="28"/>
      <c r="J49" s="28"/>
      <c r="K49" s="28">
        <v>3</v>
      </c>
      <c r="L49" s="173">
        <v>6</v>
      </c>
    </row>
    <row r="50" spans="1:12">
      <c r="A50" s="61">
        <v>47</v>
      </c>
      <c r="B50" s="124" t="s">
        <v>10</v>
      </c>
      <c r="C50" s="41">
        <f t="shared" si="1"/>
        <v>45</v>
      </c>
      <c r="D50" s="8" t="s">
        <v>1122</v>
      </c>
      <c r="E50" s="9">
        <f t="shared" si="2"/>
        <v>9</v>
      </c>
      <c r="F50" s="59">
        <f>IF(B50="九/沖",IFERROR(SUMIFS(東北!$E$4:$E$1007,東北!$B$4:$B$1007,B50,東北!$D$4:$D$1007,D50)+SUMIFS(関東・東京!$E$4:$E$1019,関東・東京!$B$4:$B$1019,B50,関東・東京!$D$4:$D$1019,D50)+SUMIFS(中･北!$E$4:$E$1149,中･北!$B$4:$B$1149,B50,中･北!$D$4:$D$1149,D50),""),"")</f>
        <v>0</v>
      </c>
      <c r="G50" s="37"/>
      <c r="H50" s="37">
        <v>5</v>
      </c>
      <c r="I50" s="37"/>
      <c r="J50" s="37"/>
      <c r="K50" s="37"/>
      <c r="L50" s="172">
        <v>4</v>
      </c>
    </row>
    <row r="51" spans="1:12">
      <c r="A51" s="61">
        <v>48</v>
      </c>
      <c r="B51" s="124" t="s">
        <v>1077</v>
      </c>
      <c r="C51" s="26">
        <f t="shared" si="1"/>
        <v>45</v>
      </c>
      <c r="D51" s="27" t="s">
        <v>1123</v>
      </c>
      <c r="E51" s="28">
        <f t="shared" si="2"/>
        <v>9</v>
      </c>
      <c r="F51" s="58">
        <f>IF(B51="九/沖",IFERROR(SUMIFS(東北!$E$4:$E$1007,東北!$B$4:$B$1007,B51,東北!$D$4:$D$1007,D51)+SUMIFS(関東・東京!$E$4:$E$1019,関東・東京!$B$4:$B$1019,B51,関東・東京!$D$4:$D$1019,D51)+SUMIFS(中･北!$E$4:$E$1149,中･北!$B$4:$B$1149,B51,中･北!$D$4:$D$1149,D51),""),"")</f>
        <v>0</v>
      </c>
      <c r="G51" s="28">
        <v>1</v>
      </c>
      <c r="H51" s="28">
        <v>3</v>
      </c>
      <c r="I51" s="28"/>
      <c r="J51" s="28"/>
      <c r="K51" s="28">
        <v>3</v>
      </c>
      <c r="L51" s="173">
        <v>2</v>
      </c>
    </row>
    <row r="52" spans="1:12">
      <c r="A52" s="61">
        <v>49</v>
      </c>
      <c r="B52" s="124" t="s">
        <v>10</v>
      </c>
      <c r="C52" s="41">
        <f t="shared" si="1"/>
        <v>45</v>
      </c>
      <c r="D52" s="8" t="s">
        <v>1124</v>
      </c>
      <c r="E52" s="9">
        <f t="shared" si="2"/>
        <v>9</v>
      </c>
      <c r="F52" s="59">
        <f>IF(B52="九/沖",IFERROR(SUMIFS(東北!$E$4:$E$1007,東北!$B$4:$B$1007,B52,東北!$D$4:$D$1007,D52)+SUMIFS(関東・東京!$E$4:$E$1019,関東・東京!$B$4:$B$1019,B52,関東・東京!$D$4:$D$1019,D52)+SUMIFS(中･北!$E$4:$E$1149,中･北!$B$4:$B$1149,B52,中･北!$D$4:$D$1149,D52),""),"")</f>
        <v>0</v>
      </c>
      <c r="G52" s="37"/>
      <c r="H52" s="37"/>
      <c r="I52" s="37">
        <v>3</v>
      </c>
      <c r="J52" s="37">
        <v>3</v>
      </c>
      <c r="K52" s="37">
        <v>1</v>
      </c>
      <c r="L52" s="172">
        <v>2</v>
      </c>
    </row>
    <row r="53" spans="1:12">
      <c r="A53" s="61">
        <v>50</v>
      </c>
      <c r="B53" s="124" t="s">
        <v>1077</v>
      </c>
      <c r="C53" s="26">
        <f t="shared" si="1"/>
        <v>45</v>
      </c>
      <c r="D53" s="27" t="s">
        <v>1125</v>
      </c>
      <c r="E53" s="28">
        <f t="shared" si="2"/>
        <v>9</v>
      </c>
      <c r="F53" s="58">
        <f>IF(B53="九/沖",IFERROR(SUMIFS(東北!$E$4:$E$1007,東北!$B$4:$B$1007,B53,東北!$D$4:$D$1007,D53)+SUMIFS(関東・東京!$E$4:$E$1019,関東・東京!$B$4:$B$1019,B53,関東・東京!$D$4:$D$1019,D53)+SUMIFS(中･北!$E$4:$E$1149,中･北!$B$4:$B$1149,B53,中･北!$D$4:$D$1149,D53),""),"")</f>
        <v>0</v>
      </c>
      <c r="G53" s="28"/>
      <c r="H53" s="28"/>
      <c r="I53" s="28">
        <v>1</v>
      </c>
      <c r="J53" s="28">
        <v>3</v>
      </c>
      <c r="K53" s="28">
        <v>3</v>
      </c>
      <c r="L53" s="173">
        <v>2</v>
      </c>
    </row>
    <row r="54" spans="1:12">
      <c r="A54" s="61">
        <v>51</v>
      </c>
      <c r="B54" s="124" t="s">
        <v>10</v>
      </c>
      <c r="C54" s="41">
        <f t="shared" si="1"/>
        <v>45</v>
      </c>
      <c r="D54" s="8" t="s">
        <v>1126</v>
      </c>
      <c r="E54" s="9">
        <f t="shared" si="2"/>
        <v>9</v>
      </c>
      <c r="F54" s="59">
        <f>IF(B54="九/沖",IFERROR(SUMIFS(東北!$E$4:$E$1007,東北!$B$4:$B$1007,B54,東北!$D$4:$D$1007,D54)+SUMIFS(関東・東京!$E$4:$E$1019,関東・東京!$B$4:$B$1019,B54,関東・東京!$D$4:$D$1019,D54)+SUMIFS(中･北!$E$4:$E$1149,中･北!$B$4:$B$1149,B54,中･北!$D$4:$D$1149,D54),""),"")</f>
        <v>5</v>
      </c>
      <c r="G54" s="37"/>
      <c r="H54" s="37"/>
      <c r="I54" s="37"/>
      <c r="J54" s="37"/>
      <c r="K54" s="37"/>
      <c r="L54" s="172">
        <v>4</v>
      </c>
    </row>
    <row r="55" spans="1:12">
      <c r="A55" s="61">
        <v>52</v>
      </c>
      <c r="B55" s="124" t="s">
        <v>1077</v>
      </c>
      <c r="C55" s="26">
        <f t="shared" si="1"/>
        <v>52</v>
      </c>
      <c r="D55" s="27" t="s">
        <v>1127</v>
      </c>
      <c r="E55" s="28">
        <f t="shared" si="2"/>
        <v>7</v>
      </c>
      <c r="F55" s="58">
        <f>IF(B55="九/沖",IFERROR(SUMIFS(東北!$E$4:$E$1007,東北!$B$4:$B$1007,B55,東北!$D$4:$D$1007,D55)+SUMIFS(関東・東京!$E$4:$E$1019,関東・東京!$B$4:$B$1019,B55,関東・東京!$D$4:$D$1019,D55)+SUMIFS(中･北!$E$4:$E$1149,中･北!$B$4:$B$1149,B55,中･北!$D$4:$D$1149,D55),""),"")</f>
        <v>0</v>
      </c>
      <c r="G55" s="28"/>
      <c r="H55" s="28"/>
      <c r="I55" s="28"/>
      <c r="J55" s="28">
        <v>7</v>
      </c>
      <c r="K55" s="28"/>
      <c r="L55" s="173"/>
    </row>
    <row r="56" spans="1:12">
      <c r="A56" s="61">
        <v>53</v>
      </c>
      <c r="B56" s="124" t="s">
        <v>10</v>
      </c>
      <c r="C56" s="41">
        <f t="shared" si="1"/>
        <v>53</v>
      </c>
      <c r="D56" s="8" t="s">
        <v>1128</v>
      </c>
      <c r="E56" s="9">
        <f t="shared" si="2"/>
        <v>6</v>
      </c>
      <c r="F56" s="59">
        <f>IF(B56="九/沖",IFERROR(SUMIFS(東北!$E$4:$E$1007,東北!$B$4:$B$1007,B56,東北!$D$4:$D$1007,D56)+SUMIFS(関東・東京!$E$4:$E$1019,関東・東京!$B$4:$B$1019,B56,関東・東京!$D$4:$D$1019,D56)+SUMIFS(中･北!$E$4:$E$1149,中･北!$B$4:$B$1149,B56,中･北!$D$4:$D$1149,D56),""),"")</f>
        <v>0</v>
      </c>
      <c r="G56" s="37"/>
      <c r="H56" s="37"/>
      <c r="I56" s="37"/>
      <c r="J56" s="37"/>
      <c r="K56" s="37"/>
      <c r="L56" s="172">
        <v>6</v>
      </c>
    </row>
    <row r="57" spans="1:12">
      <c r="A57" s="61">
        <v>54</v>
      </c>
      <c r="B57" s="124" t="s">
        <v>1077</v>
      </c>
      <c r="C57" s="26">
        <f t="shared" si="1"/>
        <v>53</v>
      </c>
      <c r="D57" s="27" t="s">
        <v>1129</v>
      </c>
      <c r="E57" s="28">
        <f t="shared" si="2"/>
        <v>6</v>
      </c>
      <c r="F57" s="58">
        <f>IF(B57="九/沖",IFERROR(SUMIFS(東北!$E$4:$E$1007,東北!$B$4:$B$1007,B57,東北!$D$4:$D$1007,D57)+SUMIFS(関東・東京!$E$4:$E$1019,関東・東京!$B$4:$B$1019,B57,関東・東京!$D$4:$D$1019,D57)+SUMIFS(中･北!$E$4:$E$1149,中･北!$B$4:$B$1149,B57,中･北!$D$4:$D$1149,D57),""),"")</f>
        <v>0</v>
      </c>
      <c r="G57" s="28"/>
      <c r="H57" s="28"/>
      <c r="I57" s="28"/>
      <c r="J57" s="28"/>
      <c r="K57" s="28"/>
      <c r="L57" s="173">
        <v>6</v>
      </c>
    </row>
    <row r="58" spans="1:12">
      <c r="A58" s="61">
        <v>55</v>
      </c>
      <c r="B58" s="124" t="s">
        <v>10</v>
      </c>
      <c r="C58" s="41">
        <f t="shared" si="1"/>
        <v>53</v>
      </c>
      <c r="D58" s="8" t="s">
        <v>1130</v>
      </c>
      <c r="E58" s="9">
        <f t="shared" si="2"/>
        <v>6</v>
      </c>
      <c r="F58" s="59">
        <f>IF(B58="九/沖",IFERROR(SUMIFS(東北!$E$4:$E$1007,東北!$B$4:$B$1007,B58,東北!$D$4:$D$1007,D58)+SUMIFS(関東・東京!$E$4:$E$1019,関東・東京!$B$4:$B$1019,B58,関東・東京!$D$4:$D$1019,D58)+SUMIFS(中･北!$E$4:$E$1149,中･北!$B$4:$B$1149,B58,中･北!$D$4:$D$1149,D58),""),"")</f>
        <v>0</v>
      </c>
      <c r="G58" s="37"/>
      <c r="H58" s="37"/>
      <c r="I58" s="37"/>
      <c r="J58" s="37"/>
      <c r="K58" s="37"/>
      <c r="L58" s="172">
        <v>6</v>
      </c>
    </row>
    <row r="59" spans="1:12">
      <c r="A59" s="61">
        <v>56</v>
      </c>
      <c r="B59" s="124" t="s">
        <v>1077</v>
      </c>
      <c r="C59" s="26">
        <f t="shared" si="1"/>
        <v>53</v>
      </c>
      <c r="D59" s="27" t="s">
        <v>1131</v>
      </c>
      <c r="E59" s="28">
        <f t="shared" si="2"/>
        <v>6</v>
      </c>
      <c r="F59" s="58">
        <f>IF(B59="九/沖",IFERROR(SUMIFS(東北!$E$4:$E$1007,東北!$B$4:$B$1007,B59,東北!$D$4:$D$1007,D59)+SUMIFS(関東・東京!$E$4:$E$1019,関東・東京!$B$4:$B$1019,B59,関東・東京!$D$4:$D$1019,D59)+SUMIFS(中･北!$E$4:$E$1149,中･北!$B$4:$B$1149,B59,中･北!$D$4:$D$1149,D59),""),"")</f>
        <v>0</v>
      </c>
      <c r="G59" s="28">
        <v>1</v>
      </c>
      <c r="H59" s="28">
        <v>1</v>
      </c>
      <c r="I59" s="28"/>
      <c r="J59" s="28"/>
      <c r="K59" s="28"/>
      <c r="L59" s="173">
        <v>4</v>
      </c>
    </row>
    <row r="60" spans="1:12">
      <c r="A60" s="61">
        <v>57</v>
      </c>
      <c r="B60" s="124" t="s">
        <v>10</v>
      </c>
      <c r="C60" s="41">
        <f t="shared" si="1"/>
        <v>53</v>
      </c>
      <c r="D60" s="8" t="s">
        <v>1132</v>
      </c>
      <c r="E60" s="9">
        <f t="shared" si="2"/>
        <v>6</v>
      </c>
      <c r="F60" s="59">
        <f>IF(B60="九/沖",IFERROR(SUMIFS(東北!$E$4:$E$1007,東北!$B$4:$B$1007,B60,東北!$D$4:$D$1007,D60)+SUMIFS(関東・東京!$E$4:$E$1019,関東・東京!$B$4:$B$1019,B60,関東・東京!$D$4:$D$1019,D60)+SUMIFS(中･北!$E$4:$E$1149,中･北!$B$4:$B$1149,B60,中･北!$D$4:$D$1149,D60),""),"")</f>
        <v>0</v>
      </c>
      <c r="G60" s="37">
        <v>1</v>
      </c>
      <c r="H60" s="37"/>
      <c r="I60" s="37">
        <v>3</v>
      </c>
      <c r="J60" s="37"/>
      <c r="K60" s="37"/>
      <c r="L60" s="172">
        <v>2</v>
      </c>
    </row>
    <row r="61" spans="1:12">
      <c r="A61" s="61">
        <v>58</v>
      </c>
      <c r="B61" s="124" t="s">
        <v>1077</v>
      </c>
      <c r="C61" s="26">
        <f t="shared" si="1"/>
        <v>53</v>
      </c>
      <c r="D61" s="27" t="s">
        <v>1133</v>
      </c>
      <c r="E61" s="28">
        <f t="shared" si="2"/>
        <v>6</v>
      </c>
      <c r="F61" s="58">
        <f>IF(B61="九/沖",IFERROR(SUMIFS(東北!$E$4:$E$1007,東北!$B$4:$B$1007,B61,東北!$D$4:$D$1007,D61)+SUMIFS(関東・東京!$E$4:$E$1019,関東・東京!$B$4:$B$1019,B61,関東・東京!$D$4:$D$1019,D61)+SUMIFS(中･北!$E$4:$E$1149,中･北!$B$4:$B$1149,B61,中･北!$D$4:$D$1149,D61),""),"")</f>
        <v>0</v>
      </c>
      <c r="G61" s="28">
        <v>1</v>
      </c>
      <c r="H61" s="28"/>
      <c r="I61" s="28">
        <v>3</v>
      </c>
      <c r="J61" s="28"/>
      <c r="K61" s="28"/>
      <c r="L61" s="173">
        <v>2</v>
      </c>
    </row>
    <row r="62" spans="1:12">
      <c r="A62" s="61">
        <v>59</v>
      </c>
      <c r="B62" s="124" t="s">
        <v>10</v>
      </c>
      <c r="C62" s="41">
        <f t="shared" si="1"/>
        <v>59</v>
      </c>
      <c r="D62" s="8" t="s">
        <v>1134</v>
      </c>
      <c r="E62" s="9">
        <f t="shared" si="2"/>
        <v>5</v>
      </c>
      <c r="F62" s="59">
        <f>IF(B62="九/沖",IFERROR(SUMIFS(東北!$E$4:$E$1007,東北!$B$4:$B$1007,B62,東北!$D$4:$D$1007,D62)+SUMIFS(関東・東京!$E$4:$E$1019,関東・東京!$B$4:$B$1019,B62,関東・東京!$D$4:$D$1019,D62)+SUMIFS(中･北!$E$4:$E$1149,中･北!$B$4:$B$1149,B62,中･北!$D$4:$D$1149,D62),""),"")</f>
        <v>0</v>
      </c>
      <c r="G62" s="37"/>
      <c r="H62" s="37">
        <v>1</v>
      </c>
      <c r="I62" s="37"/>
      <c r="J62" s="37"/>
      <c r="K62" s="37"/>
      <c r="L62" s="172">
        <v>4</v>
      </c>
    </row>
    <row r="63" spans="1:12">
      <c r="A63" s="61">
        <v>60</v>
      </c>
      <c r="B63" s="124" t="s">
        <v>1077</v>
      </c>
      <c r="C63" s="26">
        <f t="shared" si="1"/>
        <v>59</v>
      </c>
      <c r="D63" s="27" t="s">
        <v>1135</v>
      </c>
      <c r="E63" s="28">
        <f t="shared" si="2"/>
        <v>5</v>
      </c>
      <c r="F63" s="58">
        <f>IF(B63="九/沖",IFERROR(SUMIFS(東北!$E$4:$E$1007,東北!$B$4:$B$1007,B63,東北!$D$4:$D$1007,D63)+SUMIFS(関東・東京!$E$4:$E$1019,関東・東京!$B$4:$B$1019,B63,関東・東京!$D$4:$D$1019,D63)+SUMIFS(中･北!$E$4:$E$1149,中･北!$B$4:$B$1149,B63,中･北!$D$4:$D$1149,D63),""),"")</f>
        <v>0</v>
      </c>
      <c r="G63" s="28"/>
      <c r="H63" s="28"/>
      <c r="I63" s="28"/>
      <c r="J63" s="28">
        <v>1</v>
      </c>
      <c r="K63" s="28"/>
      <c r="L63" s="173">
        <v>4</v>
      </c>
    </row>
    <row r="64" spans="1:12">
      <c r="A64" s="61">
        <v>61</v>
      </c>
      <c r="B64" s="124" t="s">
        <v>10</v>
      </c>
      <c r="C64" s="41">
        <f t="shared" si="1"/>
        <v>59</v>
      </c>
      <c r="D64" s="8" t="s">
        <v>1136</v>
      </c>
      <c r="E64" s="9">
        <f t="shared" si="2"/>
        <v>5</v>
      </c>
      <c r="F64" s="59">
        <f>IF(B64="九/沖",IFERROR(SUMIFS(東北!$E$4:$E$1007,東北!$B$4:$B$1007,B64,東北!$D$4:$D$1007,D64)+SUMIFS(関東・東京!$E$4:$E$1019,関東・東京!$B$4:$B$1019,B64,関東・東京!$D$4:$D$1019,D64)+SUMIFS(中･北!$E$4:$E$1149,中･北!$B$4:$B$1149,B64,中･北!$D$4:$D$1149,D64),""),"")</f>
        <v>0</v>
      </c>
      <c r="G64" s="37"/>
      <c r="H64" s="37"/>
      <c r="I64" s="37"/>
      <c r="J64" s="37">
        <v>1</v>
      </c>
      <c r="K64" s="37"/>
      <c r="L64" s="172">
        <v>4</v>
      </c>
    </row>
    <row r="65" spans="1:12">
      <c r="A65" s="61">
        <v>62</v>
      </c>
      <c r="B65" s="124" t="s">
        <v>1077</v>
      </c>
      <c r="C65" s="26">
        <f t="shared" si="1"/>
        <v>59</v>
      </c>
      <c r="D65" s="27" t="s">
        <v>394</v>
      </c>
      <c r="E65" s="28">
        <f t="shared" si="2"/>
        <v>5</v>
      </c>
      <c r="F65" s="58">
        <f>IF(B65="九/沖",IFERROR(SUMIFS(東北!$E$4:$E$1007,東北!$B$4:$B$1007,B65,東北!$D$4:$D$1007,D65)+SUMIFS(関東・東京!$E$4:$E$1019,関東・東京!$B$4:$B$1019,B65,関東・東京!$D$4:$D$1019,D65)+SUMIFS(中･北!$E$4:$E$1149,中･北!$B$4:$B$1149,B65,中･北!$D$4:$D$1149,D65),""),"")</f>
        <v>0</v>
      </c>
      <c r="G65" s="28"/>
      <c r="H65" s="28"/>
      <c r="I65" s="28">
        <v>1</v>
      </c>
      <c r="J65" s="28"/>
      <c r="K65" s="28"/>
      <c r="L65" s="173">
        <v>4</v>
      </c>
    </row>
    <row r="66" spans="1:12">
      <c r="A66" s="61">
        <v>63</v>
      </c>
      <c r="B66" s="124" t="s">
        <v>10</v>
      </c>
      <c r="C66" s="41">
        <f t="shared" si="1"/>
        <v>59</v>
      </c>
      <c r="D66" s="8" t="s">
        <v>377</v>
      </c>
      <c r="E66" s="9">
        <f t="shared" si="2"/>
        <v>5</v>
      </c>
      <c r="F66" s="59">
        <f>IF(B66="九/沖",IFERROR(SUMIFS(東北!$E$4:$E$1007,東北!$B$4:$B$1007,B66,東北!$D$4:$D$1007,D66)+SUMIFS(関東・東京!$E$4:$E$1019,関東・東京!$B$4:$B$1019,B66,関東・東京!$D$4:$D$1019,D66)+SUMIFS(中･北!$E$4:$E$1149,中･北!$B$4:$B$1149,B66,中･北!$D$4:$D$1149,D66),""),"")</f>
        <v>0</v>
      </c>
      <c r="G66" s="37"/>
      <c r="H66" s="37"/>
      <c r="I66" s="37"/>
      <c r="J66" s="37"/>
      <c r="K66" s="37">
        <v>1</v>
      </c>
      <c r="L66" s="172">
        <v>4</v>
      </c>
    </row>
    <row r="67" spans="1:12">
      <c r="A67" s="61">
        <v>64</v>
      </c>
      <c r="B67" s="124" t="s">
        <v>1077</v>
      </c>
      <c r="C67" s="26">
        <f t="shared" si="1"/>
        <v>59</v>
      </c>
      <c r="D67" s="27" t="s">
        <v>1137</v>
      </c>
      <c r="E67" s="28">
        <f t="shared" si="2"/>
        <v>5</v>
      </c>
      <c r="F67" s="58">
        <f>IF(B67="九/沖",IFERROR(SUMIFS(東北!$E$4:$E$1007,東北!$B$4:$B$1007,B67,東北!$D$4:$D$1007,D67)+SUMIFS(関東・東京!$E$4:$E$1019,関東・東京!$B$4:$B$1019,B67,関東・東京!$D$4:$D$1019,D67)+SUMIFS(中･北!$E$4:$E$1149,中･北!$B$4:$B$1149,B67,中･北!$D$4:$D$1149,D67),""),"")</f>
        <v>0</v>
      </c>
      <c r="G67" s="28"/>
      <c r="H67" s="28">
        <v>3</v>
      </c>
      <c r="I67" s="28"/>
      <c r="J67" s="28"/>
      <c r="K67" s="28"/>
      <c r="L67" s="173">
        <v>2</v>
      </c>
    </row>
    <row r="68" spans="1:12">
      <c r="A68" s="61">
        <v>65</v>
      </c>
      <c r="B68" s="124" t="s">
        <v>10</v>
      </c>
      <c r="C68" s="41">
        <f t="shared" si="1"/>
        <v>59</v>
      </c>
      <c r="D68" s="8" t="s">
        <v>1138</v>
      </c>
      <c r="E68" s="9">
        <f t="shared" ref="E68:E99" si="3">SUM(F68:AE68)</f>
        <v>5</v>
      </c>
      <c r="F68" s="59">
        <f>IF(B68="九/沖",IFERROR(SUMIFS(東北!$E$4:$E$1007,東北!$B$4:$B$1007,B68,東北!$D$4:$D$1007,D68)+SUMIFS(関東・東京!$E$4:$E$1019,関東・東京!$B$4:$B$1019,B68,関東・東京!$D$4:$D$1019,D68)+SUMIFS(中･北!$E$4:$E$1149,中･北!$B$4:$B$1149,B68,中･北!$D$4:$D$1149,D68),""),"")</f>
        <v>0</v>
      </c>
      <c r="G68" s="37">
        <v>1</v>
      </c>
      <c r="H68" s="37"/>
      <c r="I68" s="37"/>
      <c r="J68" s="37">
        <v>3</v>
      </c>
      <c r="K68" s="37">
        <v>1</v>
      </c>
      <c r="L68" s="172"/>
    </row>
    <row r="69" spans="1:12">
      <c r="A69" s="61">
        <v>66</v>
      </c>
      <c r="B69" s="124" t="s">
        <v>1077</v>
      </c>
      <c r="C69" s="26">
        <f t="shared" ref="C69:C87" si="4">RANK(E69,$E$4:$E$87)</f>
        <v>59</v>
      </c>
      <c r="D69" s="27" t="s">
        <v>1139</v>
      </c>
      <c r="E69" s="28">
        <f t="shared" si="3"/>
        <v>5</v>
      </c>
      <c r="F69" s="58">
        <f>IF(B69="九/沖",IFERROR(SUMIFS(東北!$E$4:$E$1007,東北!$B$4:$B$1007,B69,東北!$D$4:$D$1007,D69)+SUMIFS(関東・東京!$E$4:$E$1019,関東・東京!$B$4:$B$1019,B69,関東・東京!$D$4:$D$1019,D69)+SUMIFS(中･北!$E$4:$E$1149,中･北!$B$4:$B$1149,B69,中･北!$D$4:$D$1149,D69),""),"")</f>
        <v>5</v>
      </c>
      <c r="G69" s="28"/>
      <c r="H69" s="28"/>
      <c r="I69" s="28"/>
      <c r="J69" s="28"/>
      <c r="K69" s="28"/>
      <c r="L69" s="173"/>
    </row>
    <row r="70" spans="1:12">
      <c r="A70" s="61">
        <v>67</v>
      </c>
      <c r="B70" s="124" t="s">
        <v>10</v>
      </c>
      <c r="C70" s="41">
        <f t="shared" si="4"/>
        <v>67</v>
      </c>
      <c r="D70" s="8" t="s">
        <v>1140</v>
      </c>
      <c r="E70" s="9">
        <f t="shared" si="3"/>
        <v>4</v>
      </c>
      <c r="F70" s="59">
        <f>IF(B70="九/沖",IFERROR(SUMIFS(東北!$E$4:$E$1007,東北!$B$4:$B$1007,B70,東北!$D$4:$D$1007,D70)+SUMIFS(関東・東京!$E$4:$E$1019,関東・東京!$B$4:$B$1019,B70,関東・東京!$D$4:$D$1019,D70)+SUMIFS(中･北!$E$4:$E$1149,中･北!$B$4:$B$1149,B70,中･北!$D$4:$D$1149,D70),""),"")</f>
        <v>0</v>
      </c>
      <c r="G70" s="37"/>
      <c r="H70" s="37"/>
      <c r="I70" s="37"/>
      <c r="J70" s="37"/>
      <c r="K70" s="37"/>
      <c r="L70" s="172">
        <v>4</v>
      </c>
    </row>
    <row r="71" spans="1:12">
      <c r="A71" s="61">
        <v>68</v>
      </c>
      <c r="B71" s="124" t="s">
        <v>1077</v>
      </c>
      <c r="C71" s="26">
        <f t="shared" si="4"/>
        <v>67</v>
      </c>
      <c r="D71" s="27" t="s">
        <v>1141</v>
      </c>
      <c r="E71" s="28">
        <f t="shared" si="3"/>
        <v>4</v>
      </c>
      <c r="F71" s="58">
        <f>IF(B71="九/沖",IFERROR(SUMIFS(東北!$E$4:$E$1007,東北!$B$4:$B$1007,B71,東北!$D$4:$D$1007,D71)+SUMIFS(関東・東京!$E$4:$E$1019,関東・東京!$B$4:$B$1019,B71,関東・東京!$D$4:$D$1019,D71)+SUMIFS(中･北!$E$4:$E$1149,中･北!$B$4:$B$1149,B71,中･北!$D$4:$D$1149,D71),""),"")</f>
        <v>0</v>
      </c>
      <c r="G71" s="28"/>
      <c r="H71" s="28"/>
      <c r="I71" s="28"/>
      <c r="J71" s="28"/>
      <c r="K71" s="28"/>
      <c r="L71" s="173">
        <v>4</v>
      </c>
    </row>
    <row r="72" spans="1:12">
      <c r="A72" s="61">
        <v>69</v>
      </c>
      <c r="B72" s="124" t="s">
        <v>10</v>
      </c>
      <c r="C72" s="41">
        <f t="shared" si="4"/>
        <v>67</v>
      </c>
      <c r="D72" s="8" t="s">
        <v>1142</v>
      </c>
      <c r="E72" s="9">
        <f t="shared" si="3"/>
        <v>4</v>
      </c>
      <c r="F72" s="59">
        <f>IF(B72="九/沖",IFERROR(SUMIFS(東北!$E$4:$E$1007,東北!$B$4:$B$1007,B72,東北!$D$4:$D$1007,D72)+SUMIFS(関東・東京!$E$4:$E$1019,関東・東京!$B$4:$B$1019,B72,関東・東京!$D$4:$D$1019,D72)+SUMIFS(中･北!$E$4:$E$1149,中･北!$B$4:$B$1149,B72,中･北!$D$4:$D$1149,D72),""),"")</f>
        <v>0</v>
      </c>
      <c r="G72" s="37"/>
      <c r="H72" s="37"/>
      <c r="I72" s="37"/>
      <c r="J72" s="37"/>
      <c r="K72" s="37"/>
      <c r="L72" s="172">
        <v>4</v>
      </c>
    </row>
    <row r="73" spans="1:12">
      <c r="A73" s="61">
        <v>70</v>
      </c>
      <c r="B73" s="124" t="s">
        <v>1077</v>
      </c>
      <c r="C73" s="26">
        <f t="shared" si="4"/>
        <v>67</v>
      </c>
      <c r="D73" s="27" t="s">
        <v>1143</v>
      </c>
      <c r="E73" s="28">
        <f t="shared" si="3"/>
        <v>4</v>
      </c>
      <c r="F73" s="58">
        <f>IF(B73="九/沖",IFERROR(SUMIFS(東北!$E$4:$E$1007,東北!$B$4:$B$1007,B73,東北!$D$4:$D$1007,D73)+SUMIFS(関東・東京!$E$4:$E$1019,関東・東京!$B$4:$B$1019,B73,関東・東京!$D$4:$D$1019,D73)+SUMIFS(中･北!$E$4:$E$1149,中･北!$B$4:$B$1149,B73,中･北!$D$4:$D$1149,D73),""),"")</f>
        <v>0</v>
      </c>
      <c r="G73" s="28"/>
      <c r="H73" s="28"/>
      <c r="I73" s="28"/>
      <c r="J73" s="28"/>
      <c r="K73" s="28"/>
      <c r="L73" s="173">
        <v>4</v>
      </c>
    </row>
    <row r="74" spans="1:12">
      <c r="A74" s="61">
        <v>71</v>
      </c>
      <c r="B74" s="124" t="s">
        <v>10</v>
      </c>
      <c r="C74" s="41">
        <f t="shared" si="4"/>
        <v>67</v>
      </c>
      <c r="D74" s="8" t="s">
        <v>1144</v>
      </c>
      <c r="E74" s="9">
        <f t="shared" si="3"/>
        <v>4</v>
      </c>
      <c r="F74" s="59">
        <f>IF(B74="九/沖",IFERROR(SUMIFS(東北!$E$4:$E$1007,東北!$B$4:$B$1007,B74,東北!$D$4:$D$1007,D74)+SUMIFS(関東・東京!$E$4:$E$1019,関東・東京!$B$4:$B$1019,B74,関東・東京!$D$4:$D$1019,D74)+SUMIFS(中･北!$E$4:$E$1149,中･北!$B$4:$B$1149,B74,中･北!$D$4:$D$1149,D74),""),"")</f>
        <v>0</v>
      </c>
      <c r="G74" s="37"/>
      <c r="H74" s="37"/>
      <c r="I74" s="37">
        <v>1</v>
      </c>
      <c r="J74" s="37">
        <v>3</v>
      </c>
      <c r="K74" s="37"/>
      <c r="L74" s="172"/>
    </row>
    <row r="75" spans="1:12">
      <c r="A75" s="61">
        <v>72</v>
      </c>
      <c r="B75" s="124" t="s">
        <v>1077</v>
      </c>
      <c r="C75" s="26">
        <f t="shared" si="4"/>
        <v>72</v>
      </c>
      <c r="D75" s="27" t="s">
        <v>1145</v>
      </c>
      <c r="E75" s="28">
        <f t="shared" si="3"/>
        <v>3</v>
      </c>
      <c r="F75" s="58">
        <f>IF(B75="九/沖",IFERROR(SUMIFS(東北!$E$4:$E$1007,東北!$B$4:$B$1007,B75,東北!$D$4:$D$1007,D75)+SUMIFS(関東・東京!$E$4:$E$1019,関東・東京!$B$4:$B$1019,B75,関東・東京!$D$4:$D$1019,D75)+SUMIFS(中･北!$E$4:$E$1149,中･北!$B$4:$B$1149,B75,中･北!$D$4:$D$1149,D75),""),"")</f>
        <v>0</v>
      </c>
      <c r="G75" s="28"/>
      <c r="H75" s="28"/>
      <c r="I75" s="28"/>
      <c r="J75" s="28"/>
      <c r="K75" s="28">
        <v>3</v>
      </c>
      <c r="L75" s="173"/>
    </row>
    <row r="76" spans="1:12">
      <c r="A76" s="61">
        <v>73</v>
      </c>
      <c r="B76" s="124" t="s">
        <v>10</v>
      </c>
      <c r="C76" s="41">
        <f t="shared" si="4"/>
        <v>72</v>
      </c>
      <c r="D76" s="8" t="s">
        <v>510</v>
      </c>
      <c r="E76" s="9">
        <f t="shared" si="3"/>
        <v>3</v>
      </c>
      <c r="F76" s="59">
        <f>IF(B76="九/沖",IFERROR(SUMIFS(東北!$E$4:$E$1007,東北!$B$4:$B$1007,B76,東北!$D$4:$D$1007,D76)+SUMIFS(関東・東京!$E$4:$E$1019,関東・東京!$B$4:$B$1019,B76,関東・東京!$D$4:$D$1019,D76)+SUMIFS(中･北!$E$4:$E$1149,中･北!$B$4:$B$1149,B76,中･北!$D$4:$D$1149,D76),""),"")</f>
        <v>0</v>
      </c>
      <c r="G76" s="37"/>
      <c r="H76" s="37"/>
      <c r="I76" s="37">
        <v>3</v>
      </c>
      <c r="J76" s="37"/>
      <c r="K76" s="37"/>
      <c r="L76" s="172"/>
    </row>
    <row r="77" spans="1:12">
      <c r="A77" s="61">
        <v>74</v>
      </c>
      <c r="B77" s="124" t="s">
        <v>1077</v>
      </c>
      <c r="C77" s="26">
        <f t="shared" si="4"/>
        <v>74</v>
      </c>
      <c r="D77" s="27" t="s">
        <v>1146</v>
      </c>
      <c r="E77" s="28">
        <f t="shared" si="3"/>
        <v>2</v>
      </c>
      <c r="F77" s="58">
        <f>IF(B77="九/沖",IFERROR(SUMIFS(東北!$E$4:$E$1007,東北!$B$4:$B$1007,B77,東北!$D$4:$D$1007,D77)+SUMIFS(関東・東京!$E$4:$E$1019,関東・東京!$B$4:$B$1019,B77,関東・東京!$D$4:$D$1019,D77)+SUMIFS(中･北!$E$4:$E$1149,中･北!$B$4:$B$1149,B77,中･北!$D$4:$D$1149,D77),""),"")</f>
        <v>0</v>
      </c>
      <c r="G77" s="28"/>
      <c r="H77" s="28"/>
      <c r="I77" s="28"/>
      <c r="J77" s="28"/>
      <c r="K77" s="28"/>
      <c r="L77" s="173">
        <v>2</v>
      </c>
    </row>
    <row r="78" spans="1:12">
      <c r="A78" s="61">
        <v>75</v>
      </c>
      <c r="B78" s="124" t="s">
        <v>10</v>
      </c>
      <c r="C78" s="41">
        <f t="shared" si="4"/>
        <v>74</v>
      </c>
      <c r="D78" s="8" t="s">
        <v>1147</v>
      </c>
      <c r="E78" s="9">
        <f t="shared" si="3"/>
        <v>2</v>
      </c>
      <c r="F78" s="59">
        <f>IF(B78="九/沖",IFERROR(SUMIFS(東北!$E$4:$E$1007,東北!$B$4:$B$1007,B78,東北!$D$4:$D$1007,D78)+SUMIFS(関東・東京!$E$4:$E$1019,関東・東京!$B$4:$B$1019,B78,関東・東京!$D$4:$D$1019,D78)+SUMIFS(中･北!$E$4:$E$1149,中･北!$B$4:$B$1149,B78,中･北!$D$4:$D$1149,D78),""),"")</f>
        <v>0</v>
      </c>
      <c r="G78" s="37"/>
      <c r="H78" s="37"/>
      <c r="I78" s="37"/>
      <c r="J78" s="37"/>
      <c r="K78" s="37"/>
      <c r="L78" s="172">
        <v>2</v>
      </c>
    </row>
    <row r="79" spans="1:12">
      <c r="A79" s="61">
        <v>76</v>
      </c>
      <c r="B79" s="124" t="s">
        <v>1077</v>
      </c>
      <c r="C79" s="26">
        <f t="shared" si="4"/>
        <v>74</v>
      </c>
      <c r="D79" s="27" t="s">
        <v>1148</v>
      </c>
      <c r="E79" s="28">
        <f t="shared" si="3"/>
        <v>2</v>
      </c>
      <c r="F79" s="58">
        <f>IF(B79="九/沖",IFERROR(SUMIFS(東北!$E$4:$E$1007,東北!$B$4:$B$1007,B79,東北!$D$4:$D$1007,D79)+SUMIFS(関東・東京!$E$4:$E$1019,関東・東京!$B$4:$B$1019,B79,関東・東京!$D$4:$D$1019,D79)+SUMIFS(中･北!$E$4:$E$1149,中･北!$B$4:$B$1149,B79,中･北!$D$4:$D$1149,D79),""),"")</f>
        <v>0</v>
      </c>
      <c r="G79" s="28"/>
      <c r="H79" s="28"/>
      <c r="I79" s="28"/>
      <c r="J79" s="28"/>
      <c r="K79" s="28"/>
      <c r="L79" s="173">
        <v>2</v>
      </c>
    </row>
    <row r="80" spans="1:12">
      <c r="A80" s="61">
        <v>77</v>
      </c>
      <c r="B80" s="124" t="s">
        <v>10</v>
      </c>
      <c r="C80" s="41">
        <f t="shared" si="4"/>
        <v>74</v>
      </c>
      <c r="D80" s="8" t="s">
        <v>1149</v>
      </c>
      <c r="E80" s="9">
        <f t="shared" si="3"/>
        <v>2</v>
      </c>
      <c r="F80" s="59">
        <f>IF(B80="九/沖",IFERROR(SUMIFS(東北!$E$4:$E$1007,東北!$B$4:$B$1007,B80,東北!$D$4:$D$1007,D80)+SUMIFS(関東・東京!$E$4:$E$1019,関東・東京!$B$4:$B$1019,B80,関東・東京!$D$4:$D$1019,D80)+SUMIFS(中･北!$E$4:$E$1149,中･北!$B$4:$B$1149,B80,中･北!$D$4:$D$1149,D80),""),"")</f>
        <v>0</v>
      </c>
      <c r="G80" s="37"/>
      <c r="H80" s="37"/>
      <c r="I80" s="37"/>
      <c r="J80" s="37"/>
      <c r="K80" s="37"/>
      <c r="L80" s="172">
        <v>2</v>
      </c>
    </row>
    <row r="81" spans="1:12">
      <c r="A81" s="61">
        <v>78</v>
      </c>
      <c r="B81" s="124" t="s">
        <v>1077</v>
      </c>
      <c r="C81" s="26">
        <f t="shared" si="4"/>
        <v>74</v>
      </c>
      <c r="D81" s="27" t="s">
        <v>1150</v>
      </c>
      <c r="E81" s="28">
        <f t="shared" si="3"/>
        <v>2</v>
      </c>
      <c r="F81" s="58">
        <f>IF(B81="九/沖",IFERROR(SUMIFS(東北!$E$4:$E$1007,東北!$B$4:$B$1007,B81,東北!$D$4:$D$1007,D81)+SUMIFS(関東・東京!$E$4:$E$1019,関東・東京!$B$4:$B$1019,B81,関東・東京!$D$4:$D$1019,D81)+SUMIFS(中･北!$E$4:$E$1149,中･北!$B$4:$B$1149,B81,中･北!$D$4:$D$1149,D81),""),"")</f>
        <v>2</v>
      </c>
      <c r="G81" s="28"/>
      <c r="H81" s="28"/>
      <c r="I81" s="28"/>
      <c r="J81" s="28"/>
      <c r="K81" s="28"/>
      <c r="L81" s="173"/>
    </row>
    <row r="82" spans="1:12">
      <c r="A82" s="61">
        <v>79</v>
      </c>
      <c r="B82" s="124" t="s">
        <v>1078</v>
      </c>
      <c r="C82" s="41">
        <f t="shared" si="4"/>
        <v>74</v>
      </c>
      <c r="D82" s="8" t="s">
        <v>1151</v>
      </c>
      <c r="E82" s="9">
        <f t="shared" si="3"/>
        <v>2</v>
      </c>
      <c r="F82" s="59">
        <f>IF(B82="九/沖",IFERROR(SUMIFS(東北!$E$4:$E$1007,東北!$B$4:$B$1007,B82,東北!$D$4:$D$1007,D82)+SUMIFS(関東・東京!$E$4:$E$1019,関東・東京!$B$4:$B$1019,B82,関東・東京!$D$4:$D$1019,D82)+SUMIFS(中･北!$E$4:$E$1149,中･北!$B$4:$B$1149,B82,中･北!$D$4:$D$1149,D82),""),"")</f>
        <v>2</v>
      </c>
      <c r="G82" s="37"/>
      <c r="H82" s="37"/>
      <c r="I82" s="37"/>
      <c r="J82" s="37"/>
      <c r="K82" s="37"/>
      <c r="L82" s="172"/>
    </row>
    <row r="83" spans="1:12">
      <c r="A83" s="61">
        <v>80</v>
      </c>
      <c r="B83" s="124" t="s">
        <v>1077</v>
      </c>
      <c r="C83" s="26">
        <f t="shared" si="4"/>
        <v>80</v>
      </c>
      <c r="D83" s="27" t="s">
        <v>1152</v>
      </c>
      <c r="E83" s="28">
        <f t="shared" si="3"/>
        <v>1</v>
      </c>
      <c r="F83" s="58">
        <f>IF(B83="九/沖",IFERROR(SUMIFS(東北!$E$4:$E$1007,東北!$B$4:$B$1007,B83,東北!$D$4:$D$1007,D83)+SUMIFS(関東・東京!$E$4:$E$1019,関東・東京!$B$4:$B$1019,B83,関東・東京!$D$4:$D$1019,D83)+SUMIFS(中･北!$E$4:$E$1149,中･北!$B$4:$B$1149,B83,中･北!$D$4:$D$1149,D83),""),"")</f>
        <v>0</v>
      </c>
      <c r="G83" s="28"/>
      <c r="H83" s="28"/>
      <c r="I83" s="28"/>
      <c r="J83" s="28"/>
      <c r="K83" s="28">
        <v>1</v>
      </c>
      <c r="L83" s="173"/>
    </row>
    <row r="84" spans="1:12">
      <c r="A84" s="61"/>
      <c r="B84" s="124" t="s">
        <v>10</v>
      </c>
      <c r="C84" s="41">
        <f t="shared" si="4"/>
        <v>80</v>
      </c>
      <c r="D84" s="8" t="s">
        <v>1153</v>
      </c>
      <c r="E84" s="9">
        <f t="shared" si="3"/>
        <v>1</v>
      </c>
      <c r="F84" s="59">
        <f>IF(B84="九/沖",IFERROR(SUMIFS(東北!$E$4:$E$1007,東北!$B$4:$B$1007,B84,東北!$D$4:$D$1007,D84)+SUMIFS(関東・東京!$E$4:$E$1019,関東・東京!$B$4:$B$1019,B84,関東・東京!$D$4:$D$1019,D84)+SUMIFS(中･北!$E$4:$E$1149,中･北!$B$4:$B$1149,B84,中･北!$D$4:$D$1149,D84),""),"")</f>
        <v>0</v>
      </c>
      <c r="G84" s="37"/>
      <c r="H84" s="37"/>
      <c r="I84" s="37"/>
      <c r="J84" s="37">
        <v>1</v>
      </c>
      <c r="K84" s="37"/>
      <c r="L84" s="172"/>
    </row>
    <row r="85" spans="1:12">
      <c r="A85" s="61"/>
      <c r="B85" s="124" t="s">
        <v>1077</v>
      </c>
      <c r="C85" s="26">
        <f t="shared" si="4"/>
        <v>80</v>
      </c>
      <c r="D85" s="27" t="s">
        <v>511</v>
      </c>
      <c r="E85" s="28">
        <f t="shared" si="3"/>
        <v>1</v>
      </c>
      <c r="F85" s="58">
        <f>IF(B85="九/沖",IFERROR(SUMIFS(東北!$E$4:$E$1007,東北!$B$4:$B$1007,B85,東北!$D$4:$D$1007,D85)+SUMIFS(関東・東京!$E$4:$E$1019,関東・東京!$B$4:$B$1019,B85,関東・東京!$D$4:$D$1019,D85)+SUMIFS(中･北!$E$4:$E$1149,中･北!$B$4:$B$1149,B85,中･北!$D$4:$D$1149,D85),""),"")</f>
        <v>0</v>
      </c>
      <c r="G85" s="28"/>
      <c r="H85" s="28"/>
      <c r="I85" s="28"/>
      <c r="J85" s="28">
        <v>1</v>
      </c>
      <c r="K85" s="28"/>
      <c r="L85" s="173"/>
    </row>
    <row r="86" spans="1:12">
      <c r="A86" s="61"/>
      <c r="B86" s="124" t="s">
        <v>10</v>
      </c>
      <c r="C86" s="41">
        <f t="shared" si="4"/>
        <v>80</v>
      </c>
      <c r="D86" s="8" t="s">
        <v>1154</v>
      </c>
      <c r="E86" s="9">
        <f t="shared" si="3"/>
        <v>1</v>
      </c>
      <c r="F86" s="59">
        <f>IF(B86="九/沖",IFERROR(SUMIFS(東北!$E$4:$E$1007,東北!$B$4:$B$1007,B86,東北!$D$4:$D$1007,D86)+SUMIFS(関東・東京!$E$4:$E$1019,関東・東京!$B$4:$B$1019,B86,関東・東京!$D$4:$D$1019,D86)+SUMIFS(中･北!$E$4:$E$1149,中･北!$B$4:$B$1149,B86,中･北!$D$4:$D$1149,D86),""),"")</f>
        <v>0</v>
      </c>
      <c r="G86" s="37"/>
      <c r="H86" s="37"/>
      <c r="I86" s="37">
        <v>1</v>
      </c>
      <c r="J86" s="37"/>
      <c r="K86" s="37"/>
      <c r="L86" s="172"/>
    </row>
    <row r="87" spans="1:12" ht="14.25" thickBot="1">
      <c r="A87" s="61"/>
      <c r="B87" s="127" t="s">
        <v>1077</v>
      </c>
      <c r="C87" s="174">
        <f t="shared" si="4"/>
        <v>84</v>
      </c>
      <c r="D87" s="175" t="s">
        <v>1155</v>
      </c>
      <c r="E87" s="176">
        <f t="shared" si="3"/>
        <v>0</v>
      </c>
      <c r="F87" s="177">
        <f>IF(B87="九/沖",IFERROR(SUMIFS(東北!$E$4:$E$1007,東北!$B$4:$B$1007,B87,東北!$D$4:$D$1007,D87)+SUMIFS(関東・東京!$E$4:$E$1019,関東・東京!$B$4:$B$1019,B87,関東・東京!$D$4:$D$1019,D87)+SUMIFS(中･北!$E$4:$E$1149,中･北!$B$4:$B$1149,B87,中･北!$D$4:$D$1149,D87),""),"")</f>
        <v>0</v>
      </c>
      <c r="G87" s="176"/>
      <c r="H87" s="176"/>
      <c r="I87" s="176"/>
      <c r="J87" s="176"/>
      <c r="K87" s="176"/>
      <c r="L87" s="178"/>
    </row>
    <row r="88" spans="1:12">
      <c r="A88" s="68">
        <v>1</v>
      </c>
      <c r="B88" s="117" t="s">
        <v>392</v>
      </c>
      <c r="C88" s="118"/>
      <c r="D88" s="179" t="s">
        <v>1156</v>
      </c>
      <c r="E88" s="180">
        <f t="shared" si="3"/>
        <v>14</v>
      </c>
      <c r="F88" s="181" t="str">
        <f>IF(B88="九/沖",IFERROR(SUMIFS(東北!$E$4:$E$1007,東北!$B$4:$B$1007,B88,東北!$D$4:$D$1007,D88)+SUMIFS(関東・東京!$E$4:$E$1019,関東・東京!$B$4:$B$1019,B88,関東・東京!$D$4:$D$1019,D88)+SUMIFS(中･北!$E$4:$E$1149,中･北!$B$4:$B$1149,B88,中･北!$D$4:$D$1149,D88),""),"")</f>
        <v/>
      </c>
      <c r="G88" s="120"/>
      <c r="H88" s="120"/>
      <c r="I88" s="120"/>
      <c r="J88" s="120"/>
      <c r="K88" s="120"/>
      <c r="L88" s="182">
        <v>14</v>
      </c>
    </row>
    <row r="89" spans="1:12">
      <c r="A89" s="68">
        <v>2</v>
      </c>
      <c r="B89" s="124" t="s">
        <v>1079</v>
      </c>
      <c r="C89" s="26"/>
      <c r="D89" s="27" t="s">
        <v>1157</v>
      </c>
      <c r="E89" s="28">
        <f t="shared" si="3"/>
        <v>14</v>
      </c>
      <c r="F89" s="58" t="str">
        <f>IF(B89="九/沖",IFERROR(SUMIFS(東北!$E$4:$E$1007,東北!$B$4:$B$1007,B89,東北!$D$4:$D$1007,D89)+SUMIFS(関東・東京!$E$4:$E$1019,関東・東京!$B$4:$B$1019,B89,関東・東京!$D$4:$D$1019,D89)+SUMIFS(中･北!$E$4:$E$1149,中･北!$B$4:$B$1149,B89,中･北!$D$4:$D$1149,D89),""),"")</f>
        <v/>
      </c>
      <c r="G89" s="28"/>
      <c r="H89" s="28"/>
      <c r="I89" s="28"/>
      <c r="J89" s="28"/>
      <c r="K89" s="28"/>
      <c r="L89" s="173">
        <v>14</v>
      </c>
    </row>
    <row r="90" spans="1:12">
      <c r="A90" s="68">
        <v>3</v>
      </c>
      <c r="B90" s="124" t="s">
        <v>392</v>
      </c>
      <c r="C90" s="41"/>
      <c r="D90" s="8" t="s">
        <v>1158</v>
      </c>
      <c r="E90" s="9">
        <f t="shared" si="3"/>
        <v>10</v>
      </c>
      <c r="F90" s="59" t="str">
        <f>IF(B90="九/沖",IFERROR(SUMIFS(東北!$E$4:$E$1007,東北!$B$4:$B$1007,B90,東北!$D$4:$D$1007,D90)+SUMIFS(関東・東京!$E$4:$E$1019,関東・東京!$B$4:$B$1019,B90,関東・東京!$D$4:$D$1019,D90)+SUMIFS(中･北!$E$4:$E$1149,中･北!$B$4:$B$1149,B90,中･北!$D$4:$D$1149,D90),""),"")</f>
        <v/>
      </c>
      <c r="G90" s="37"/>
      <c r="H90" s="37"/>
      <c r="I90" s="37"/>
      <c r="J90" s="37"/>
      <c r="K90" s="37"/>
      <c r="L90" s="172">
        <v>10</v>
      </c>
    </row>
    <row r="91" spans="1:12">
      <c r="A91" s="68">
        <v>4</v>
      </c>
      <c r="B91" s="124" t="s">
        <v>1079</v>
      </c>
      <c r="C91" s="26"/>
      <c r="D91" s="27" t="s">
        <v>1159</v>
      </c>
      <c r="E91" s="28">
        <f t="shared" si="3"/>
        <v>8</v>
      </c>
      <c r="F91" s="58" t="str">
        <f>IF(B91="九/沖",IFERROR(SUMIFS(東北!$E$4:$E$1007,東北!$B$4:$B$1007,B91,東北!$D$4:$D$1007,D91)+SUMIFS(関東・東京!$E$4:$E$1019,関東・東京!$B$4:$B$1019,B91,関東・東京!$D$4:$D$1019,D91)+SUMIFS(中･北!$E$4:$E$1149,中･北!$B$4:$B$1149,B91,中･北!$D$4:$D$1149,D91),""),"")</f>
        <v/>
      </c>
      <c r="G91" s="28"/>
      <c r="H91" s="28"/>
      <c r="I91" s="28"/>
      <c r="J91" s="28"/>
      <c r="K91" s="28"/>
      <c r="L91" s="173">
        <v>8</v>
      </c>
    </row>
    <row r="92" spans="1:12">
      <c r="A92" s="68">
        <v>5</v>
      </c>
      <c r="B92" s="124" t="s">
        <v>392</v>
      </c>
      <c r="C92" s="41"/>
      <c r="D92" s="8" t="s">
        <v>1160</v>
      </c>
      <c r="E92" s="9">
        <f t="shared" si="3"/>
        <v>8</v>
      </c>
      <c r="F92" s="59" t="str">
        <f>IF(B92="九/沖",IFERROR(SUMIFS(東北!$E$4:$E$1007,東北!$B$4:$B$1007,B92,東北!$D$4:$D$1007,D92)+SUMIFS(関東・東京!$E$4:$E$1019,関東・東京!$B$4:$B$1019,B92,関東・東京!$D$4:$D$1019,D92)+SUMIFS(中･北!$E$4:$E$1149,中･北!$B$4:$B$1149,B92,中･北!$D$4:$D$1149,D92),""),"")</f>
        <v/>
      </c>
      <c r="G92" s="37"/>
      <c r="H92" s="37"/>
      <c r="I92" s="37"/>
      <c r="J92" s="37"/>
      <c r="K92" s="37"/>
      <c r="L92" s="172">
        <v>8</v>
      </c>
    </row>
    <row r="93" spans="1:12">
      <c r="A93" s="68">
        <v>6</v>
      </c>
      <c r="B93" s="124" t="s">
        <v>1079</v>
      </c>
      <c r="C93" s="26"/>
      <c r="D93" s="27" t="s">
        <v>1161</v>
      </c>
      <c r="E93" s="28">
        <f t="shared" si="3"/>
        <v>8</v>
      </c>
      <c r="F93" s="58" t="str">
        <f>IF(B93="九/沖",IFERROR(SUMIFS(東北!$E$4:$E$1007,東北!$B$4:$B$1007,B93,東北!$D$4:$D$1007,D93)+SUMIFS(関東・東京!$E$4:$E$1019,関東・東京!$B$4:$B$1019,B93,関東・東京!$D$4:$D$1019,D93)+SUMIFS(中･北!$E$4:$E$1149,中･北!$B$4:$B$1149,B93,中･北!$D$4:$D$1149,D93),""),"")</f>
        <v/>
      </c>
      <c r="G93" s="28"/>
      <c r="H93" s="28"/>
      <c r="I93" s="28"/>
      <c r="J93" s="28"/>
      <c r="K93" s="28"/>
      <c r="L93" s="173">
        <v>8</v>
      </c>
    </row>
    <row r="94" spans="1:12">
      <c r="A94" s="68">
        <v>7</v>
      </c>
      <c r="B94" s="124" t="s">
        <v>392</v>
      </c>
      <c r="C94" s="41"/>
      <c r="D94" s="8" t="s">
        <v>1162</v>
      </c>
      <c r="E94" s="9">
        <f t="shared" si="3"/>
        <v>8</v>
      </c>
      <c r="F94" s="59" t="str">
        <f>IF(B94="九/沖",IFERROR(SUMIFS(東北!$E$4:$E$1007,東北!$B$4:$B$1007,B94,東北!$D$4:$D$1007,D94)+SUMIFS(関東・東京!$E$4:$E$1019,関東・東京!$B$4:$B$1019,B94,関東・東京!$D$4:$D$1019,D94)+SUMIFS(中･北!$E$4:$E$1149,中･北!$B$4:$B$1149,B94,中･北!$D$4:$D$1149,D94),""),"")</f>
        <v/>
      </c>
      <c r="G94" s="37"/>
      <c r="H94" s="37"/>
      <c r="I94" s="37"/>
      <c r="J94" s="37"/>
      <c r="K94" s="37"/>
      <c r="L94" s="172">
        <v>8</v>
      </c>
    </row>
    <row r="95" spans="1:12">
      <c r="A95" s="68">
        <v>8</v>
      </c>
      <c r="B95" s="124" t="s">
        <v>1079</v>
      </c>
      <c r="C95" s="26"/>
      <c r="D95" s="27" t="s">
        <v>1163</v>
      </c>
      <c r="E95" s="28">
        <f t="shared" si="3"/>
        <v>8</v>
      </c>
      <c r="F95" s="58" t="str">
        <f>IF(B95="九/沖",IFERROR(SUMIFS(東北!$E$4:$E$1007,東北!$B$4:$B$1007,B95,東北!$D$4:$D$1007,D95)+SUMIFS(関東・東京!$E$4:$E$1019,関東・東京!$B$4:$B$1019,B95,関東・東京!$D$4:$D$1019,D95)+SUMIFS(中･北!$E$4:$E$1149,中･北!$B$4:$B$1149,B95,中･北!$D$4:$D$1149,D95),""),"")</f>
        <v/>
      </c>
      <c r="G95" s="28"/>
      <c r="H95" s="28"/>
      <c r="I95" s="28"/>
      <c r="J95" s="28"/>
      <c r="K95" s="28"/>
      <c r="L95" s="173">
        <v>8</v>
      </c>
    </row>
    <row r="96" spans="1:12">
      <c r="A96" s="68">
        <v>9</v>
      </c>
      <c r="B96" s="124" t="s">
        <v>392</v>
      </c>
      <c r="C96" s="41"/>
      <c r="D96" s="8" t="s">
        <v>1164</v>
      </c>
      <c r="E96" s="9">
        <f t="shared" si="3"/>
        <v>6</v>
      </c>
      <c r="F96" s="59" t="str">
        <f>IF(B96="九/沖",IFERROR(SUMIFS(東北!$E$4:$E$1007,東北!$B$4:$B$1007,B96,東北!$D$4:$D$1007,D96)+SUMIFS(関東・東京!$E$4:$E$1019,関東・東京!$B$4:$B$1019,B96,関東・東京!$D$4:$D$1019,D96)+SUMIFS(中･北!$E$4:$E$1149,中･北!$B$4:$B$1149,B96,中･北!$D$4:$D$1149,D96),""),"")</f>
        <v/>
      </c>
      <c r="G96" s="37"/>
      <c r="H96" s="37"/>
      <c r="I96" s="37"/>
      <c r="J96" s="37"/>
      <c r="K96" s="37"/>
      <c r="L96" s="172">
        <v>6</v>
      </c>
    </row>
    <row r="97" spans="1:12">
      <c r="A97" s="68">
        <v>10</v>
      </c>
      <c r="B97" s="124" t="s">
        <v>1079</v>
      </c>
      <c r="C97" s="26"/>
      <c r="D97" s="27" t="s">
        <v>1165</v>
      </c>
      <c r="E97" s="28">
        <f t="shared" si="3"/>
        <v>6</v>
      </c>
      <c r="F97" s="58" t="str">
        <f>IF(B97="九/沖",IFERROR(SUMIFS(東北!$E$4:$E$1007,東北!$B$4:$B$1007,B97,東北!$D$4:$D$1007,D97)+SUMIFS(関東・東京!$E$4:$E$1019,関東・東京!$B$4:$B$1019,B97,関東・東京!$D$4:$D$1019,D97)+SUMIFS(中･北!$E$4:$E$1149,中･北!$B$4:$B$1149,B97,中･北!$D$4:$D$1149,D97),""),"")</f>
        <v/>
      </c>
      <c r="G97" s="28"/>
      <c r="H97" s="28"/>
      <c r="I97" s="28"/>
      <c r="J97" s="28"/>
      <c r="K97" s="28"/>
      <c r="L97" s="173">
        <v>6</v>
      </c>
    </row>
    <row r="98" spans="1:12">
      <c r="A98" s="68">
        <v>11</v>
      </c>
      <c r="B98" s="124" t="s">
        <v>392</v>
      </c>
      <c r="C98" s="41"/>
      <c r="D98" s="8" t="s">
        <v>177</v>
      </c>
      <c r="E98" s="9">
        <f t="shared" si="3"/>
        <v>6</v>
      </c>
      <c r="F98" s="59" t="str">
        <f>IF(B98="九/沖",IFERROR(SUMIFS(東北!$E$4:$E$1007,東北!$B$4:$B$1007,B98,東北!$D$4:$D$1007,D98)+SUMIFS(関東・東京!$E$4:$E$1019,関東・東京!$B$4:$B$1019,B98,関東・東京!$D$4:$D$1019,D98)+SUMIFS(中･北!$E$4:$E$1149,中･北!$B$4:$B$1149,B98,中･北!$D$4:$D$1149,D98),""),"")</f>
        <v/>
      </c>
      <c r="G98" s="37"/>
      <c r="H98" s="37"/>
      <c r="I98" s="37"/>
      <c r="J98" s="37"/>
      <c r="K98" s="37"/>
      <c r="L98" s="172">
        <v>6</v>
      </c>
    </row>
    <row r="99" spans="1:12">
      <c r="A99" s="68">
        <v>12</v>
      </c>
      <c r="B99" s="124" t="s">
        <v>1079</v>
      </c>
      <c r="C99" s="26"/>
      <c r="D99" s="27" t="s">
        <v>1166</v>
      </c>
      <c r="E99" s="28">
        <f t="shared" si="3"/>
        <v>6</v>
      </c>
      <c r="F99" s="58" t="str">
        <f>IF(B99="九/沖",IFERROR(SUMIFS(東北!$E$4:$E$1007,東北!$B$4:$B$1007,B99,東北!$D$4:$D$1007,D99)+SUMIFS(関東・東京!$E$4:$E$1019,関東・東京!$B$4:$B$1019,B99,関東・東京!$D$4:$D$1019,D99)+SUMIFS(中･北!$E$4:$E$1149,中･北!$B$4:$B$1149,B99,中･北!$D$4:$D$1149,D99),""),"")</f>
        <v/>
      </c>
      <c r="G99" s="28"/>
      <c r="H99" s="28"/>
      <c r="I99" s="28"/>
      <c r="J99" s="28"/>
      <c r="K99" s="28"/>
      <c r="L99" s="173">
        <v>6</v>
      </c>
    </row>
    <row r="100" spans="1:12">
      <c r="A100" s="68">
        <v>13</v>
      </c>
      <c r="B100" s="124" t="s">
        <v>392</v>
      </c>
      <c r="C100" s="41"/>
      <c r="D100" s="8" t="s">
        <v>928</v>
      </c>
      <c r="E100" s="9">
        <f t="shared" ref="E100:E125" si="5">SUM(F100:AE100)</f>
        <v>6</v>
      </c>
      <c r="F100" s="59" t="str">
        <f>IF(B100="九/沖",IFERROR(SUMIFS(東北!$E$4:$E$1007,東北!$B$4:$B$1007,B100,東北!$D$4:$D$1007,D100)+SUMIFS(関東・東京!$E$4:$E$1019,関東・東京!$B$4:$B$1019,B100,関東・東京!$D$4:$D$1019,D100)+SUMIFS(中･北!$E$4:$E$1149,中･北!$B$4:$B$1149,B100,中･北!$D$4:$D$1149,D100),""),"")</f>
        <v/>
      </c>
      <c r="G100" s="37"/>
      <c r="H100" s="37"/>
      <c r="I100" s="37"/>
      <c r="J100" s="37"/>
      <c r="K100" s="37"/>
      <c r="L100" s="172">
        <v>6</v>
      </c>
    </row>
    <row r="101" spans="1:12">
      <c r="A101" s="68">
        <v>14</v>
      </c>
      <c r="B101" s="124" t="s">
        <v>1079</v>
      </c>
      <c r="C101" s="26"/>
      <c r="D101" s="27" t="s">
        <v>1167</v>
      </c>
      <c r="E101" s="28">
        <f t="shared" si="5"/>
        <v>6</v>
      </c>
      <c r="F101" s="58" t="str">
        <f>IF(B101="九/沖",IFERROR(SUMIFS(東北!$E$4:$E$1007,東北!$B$4:$B$1007,B101,東北!$D$4:$D$1007,D101)+SUMIFS(関東・東京!$E$4:$E$1019,関東・東京!$B$4:$B$1019,B101,関東・東京!$D$4:$D$1019,D101)+SUMIFS(中･北!$E$4:$E$1149,中･北!$B$4:$B$1149,B101,中･北!$D$4:$D$1149,D101),""),"")</f>
        <v/>
      </c>
      <c r="G101" s="28"/>
      <c r="H101" s="28"/>
      <c r="I101" s="28"/>
      <c r="J101" s="28"/>
      <c r="K101" s="28"/>
      <c r="L101" s="173">
        <v>6</v>
      </c>
    </row>
    <row r="102" spans="1:12">
      <c r="A102" s="68">
        <v>15</v>
      </c>
      <c r="B102" s="124" t="s">
        <v>392</v>
      </c>
      <c r="C102" s="41"/>
      <c r="D102" s="8" t="s">
        <v>1168</v>
      </c>
      <c r="E102" s="9">
        <f t="shared" si="5"/>
        <v>6</v>
      </c>
      <c r="F102" s="59" t="str">
        <f>IF(B102="九/沖",IFERROR(SUMIFS(東北!$E$4:$E$1007,東北!$B$4:$B$1007,B102,東北!$D$4:$D$1007,D102)+SUMIFS(関東・東京!$E$4:$E$1019,関東・東京!$B$4:$B$1019,B102,関東・東京!$D$4:$D$1019,D102)+SUMIFS(中･北!$E$4:$E$1149,中･北!$B$4:$B$1149,B102,中･北!$D$4:$D$1149,D102),""),"")</f>
        <v/>
      </c>
      <c r="G102" s="37"/>
      <c r="H102" s="37"/>
      <c r="I102" s="37"/>
      <c r="J102" s="37"/>
      <c r="K102" s="37"/>
      <c r="L102" s="172">
        <v>6</v>
      </c>
    </row>
    <row r="103" spans="1:12">
      <c r="A103" s="68">
        <v>16</v>
      </c>
      <c r="B103" s="124" t="s">
        <v>1079</v>
      </c>
      <c r="C103" s="26"/>
      <c r="D103" s="27" t="s">
        <v>1169</v>
      </c>
      <c r="E103" s="28">
        <f t="shared" si="5"/>
        <v>4</v>
      </c>
      <c r="F103" s="58" t="str">
        <f>IF(B103="九/沖",IFERROR(SUMIFS(東北!$E$4:$E$1007,東北!$B$4:$B$1007,B103,東北!$D$4:$D$1007,D103)+SUMIFS(関東・東京!$E$4:$E$1019,関東・東京!$B$4:$B$1019,B103,関東・東京!$D$4:$D$1019,D103)+SUMIFS(中･北!$E$4:$E$1149,中･北!$B$4:$B$1149,B103,中･北!$D$4:$D$1149,D103),""),"")</f>
        <v/>
      </c>
      <c r="G103" s="28"/>
      <c r="H103" s="28"/>
      <c r="I103" s="28"/>
      <c r="J103" s="28"/>
      <c r="K103" s="28"/>
      <c r="L103" s="173">
        <v>4</v>
      </c>
    </row>
    <row r="104" spans="1:12">
      <c r="A104" s="68">
        <v>17</v>
      </c>
      <c r="B104" s="124" t="s">
        <v>392</v>
      </c>
      <c r="C104" s="41"/>
      <c r="D104" s="8" t="s">
        <v>1170</v>
      </c>
      <c r="E104" s="9">
        <f t="shared" si="5"/>
        <v>4</v>
      </c>
      <c r="F104" s="59" t="str">
        <f>IF(B104="九/沖",IFERROR(SUMIFS(東北!$E$4:$E$1007,東北!$B$4:$B$1007,B104,東北!$D$4:$D$1007,D104)+SUMIFS(関東・東京!$E$4:$E$1019,関東・東京!$B$4:$B$1019,B104,関東・東京!$D$4:$D$1019,D104)+SUMIFS(中･北!$E$4:$E$1149,中･北!$B$4:$B$1149,B104,中･北!$D$4:$D$1149,D104),""),"")</f>
        <v/>
      </c>
      <c r="G104" s="37"/>
      <c r="H104" s="37"/>
      <c r="I104" s="37"/>
      <c r="J104" s="37"/>
      <c r="K104" s="37"/>
      <c r="L104" s="172">
        <v>4</v>
      </c>
    </row>
    <row r="105" spans="1:12">
      <c r="A105" s="68">
        <v>18</v>
      </c>
      <c r="B105" s="124" t="s">
        <v>1079</v>
      </c>
      <c r="C105" s="26"/>
      <c r="D105" s="27" t="s">
        <v>43</v>
      </c>
      <c r="E105" s="28">
        <f t="shared" si="5"/>
        <v>4</v>
      </c>
      <c r="F105" s="58" t="str">
        <f>IF(B105="九/沖",IFERROR(SUMIFS(東北!$E$4:$E$1007,東北!$B$4:$B$1007,B105,東北!$D$4:$D$1007,D105)+SUMIFS(関東・東京!$E$4:$E$1019,関東・東京!$B$4:$B$1019,B105,関東・東京!$D$4:$D$1019,D105)+SUMIFS(中･北!$E$4:$E$1149,中･北!$B$4:$B$1149,B105,中･北!$D$4:$D$1149,D105),""),"")</f>
        <v/>
      </c>
      <c r="G105" s="28"/>
      <c r="H105" s="28"/>
      <c r="I105" s="28"/>
      <c r="J105" s="28"/>
      <c r="K105" s="28"/>
      <c r="L105" s="173">
        <v>4</v>
      </c>
    </row>
    <row r="106" spans="1:12">
      <c r="A106" s="68">
        <v>19</v>
      </c>
      <c r="B106" s="124" t="s">
        <v>392</v>
      </c>
      <c r="C106" s="41"/>
      <c r="D106" s="8" t="s">
        <v>929</v>
      </c>
      <c r="E106" s="9">
        <f t="shared" si="5"/>
        <v>2</v>
      </c>
      <c r="F106" s="59" t="str">
        <f>IF(B106="九/沖",IFERROR(SUMIFS(東北!$E$4:$E$1007,東北!$B$4:$B$1007,B106,東北!$D$4:$D$1007,D106)+SUMIFS(関東・東京!$E$4:$E$1019,関東・東京!$B$4:$B$1019,B106,関東・東京!$D$4:$D$1019,D106)+SUMIFS(中･北!$E$4:$E$1149,中･北!$B$4:$B$1149,B106,中･北!$D$4:$D$1149,D106),""),"")</f>
        <v/>
      </c>
      <c r="G106" s="37"/>
      <c r="H106" s="37"/>
      <c r="I106" s="37"/>
      <c r="J106" s="37"/>
      <c r="K106" s="37"/>
      <c r="L106" s="172">
        <v>2</v>
      </c>
    </row>
    <row r="107" spans="1:12">
      <c r="A107" s="68">
        <v>20</v>
      </c>
      <c r="B107" s="124" t="s">
        <v>1079</v>
      </c>
      <c r="C107" s="26"/>
      <c r="D107" s="27" t="s">
        <v>1171</v>
      </c>
      <c r="E107" s="28">
        <f t="shared" si="5"/>
        <v>2</v>
      </c>
      <c r="F107" s="58" t="str">
        <f>IF(B107="九/沖",IFERROR(SUMIFS(東北!$E$4:$E$1007,東北!$B$4:$B$1007,B107,東北!$D$4:$D$1007,D107)+SUMIFS(関東・東京!$E$4:$E$1019,関東・東京!$B$4:$B$1019,B107,関東・東京!$D$4:$D$1019,D107)+SUMIFS(中･北!$E$4:$E$1149,中･北!$B$4:$B$1149,B107,中･北!$D$4:$D$1149,D107),""),"")</f>
        <v/>
      </c>
      <c r="G107" s="28"/>
      <c r="H107" s="28"/>
      <c r="I107" s="28"/>
      <c r="J107" s="28"/>
      <c r="K107" s="28"/>
      <c r="L107" s="173">
        <v>2</v>
      </c>
    </row>
    <row r="108" spans="1:12">
      <c r="A108" s="68">
        <v>21</v>
      </c>
      <c r="B108" s="124" t="s">
        <v>392</v>
      </c>
      <c r="C108" s="41"/>
      <c r="D108" s="8" t="s">
        <v>1172</v>
      </c>
      <c r="E108" s="9">
        <f t="shared" si="5"/>
        <v>2</v>
      </c>
      <c r="F108" s="59" t="str">
        <f>IF(B108="九/沖",IFERROR(SUMIFS(東北!$E$4:$E$1007,東北!$B$4:$B$1007,B108,東北!$D$4:$D$1007,D108)+SUMIFS(関東・東京!$E$4:$E$1019,関東・東京!$B$4:$B$1019,B108,関東・東京!$D$4:$D$1019,D108)+SUMIFS(中･北!$E$4:$E$1149,中･北!$B$4:$B$1149,B108,中･北!$D$4:$D$1149,D108),""),"")</f>
        <v/>
      </c>
      <c r="G108" s="37"/>
      <c r="H108" s="37"/>
      <c r="I108" s="37"/>
      <c r="J108" s="37"/>
      <c r="K108" s="37"/>
      <c r="L108" s="172">
        <v>2</v>
      </c>
    </row>
    <row r="109" spans="1:12" ht="14.25" thickBot="1">
      <c r="A109" s="68">
        <v>22</v>
      </c>
      <c r="B109" s="127" t="s">
        <v>1079</v>
      </c>
      <c r="C109" s="174"/>
      <c r="D109" s="175" t="s">
        <v>930</v>
      </c>
      <c r="E109" s="176">
        <f t="shared" si="5"/>
        <v>2</v>
      </c>
      <c r="F109" s="177" t="str">
        <f>IF(B109="九/沖",IFERROR(SUMIFS(東北!$E$4:$E$1007,東北!$B$4:$B$1007,B109,東北!$D$4:$D$1007,D109)+SUMIFS(関東・東京!$E$4:$E$1019,関東・東京!$B$4:$B$1019,B109,関東・東京!$D$4:$D$1019,D109)+SUMIFS(中･北!$E$4:$E$1149,中･北!$B$4:$B$1149,B109,中･北!$D$4:$D$1149,D109),""),"")</f>
        <v/>
      </c>
      <c r="G109" s="176"/>
      <c r="H109" s="176"/>
      <c r="I109" s="176"/>
      <c r="J109" s="176"/>
      <c r="K109" s="176"/>
      <c r="L109" s="178">
        <v>2</v>
      </c>
    </row>
    <row r="110" spans="1:12">
      <c r="A110" s="68">
        <v>1</v>
      </c>
      <c r="B110" s="117" t="s">
        <v>380</v>
      </c>
      <c r="C110" s="118"/>
      <c r="D110" s="179" t="s">
        <v>931</v>
      </c>
      <c r="E110" s="180">
        <f t="shared" si="5"/>
        <v>4</v>
      </c>
      <c r="F110" s="181" t="str">
        <f>IF(B110="九/沖",IFERROR(SUMIFS(東北!$E$4:$E$1007,東北!$B$4:$B$1007,B110,東北!$D$4:$D$1007,D110)+SUMIFS(関東・東京!$E$4:$E$1019,関東・東京!$B$4:$B$1019,B110,関東・東京!$D$4:$D$1019,D110)+SUMIFS(中･北!$E$4:$E$1149,中･北!$B$4:$B$1149,B110,中･北!$D$4:$D$1149,D110),""),"")</f>
        <v/>
      </c>
      <c r="G110" s="120"/>
      <c r="H110" s="120"/>
      <c r="I110" s="120"/>
      <c r="J110" s="120"/>
      <c r="K110" s="120"/>
      <c r="L110" s="182">
        <v>4</v>
      </c>
    </row>
    <row r="111" spans="1:12">
      <c r="A111" s="61">
        <v>2</v>
      </c>
      <c r="B111" s="124" t="s">
        <v>1080</v>
      </c>
      <c r="C111" s="26"/>
      <c r="D111" s="27" t="s">
        <v>89</v>
      </c>
      <c r="E111" s="28">
        <f t="shared" si="5"/>
        <v>4</v>
      </c>
      <c r="F111" s="58" t="str">
        <f>IF(B111="九/沖",IFERROR(SUMIFS(東北!$E$4:$E$1007,東北!$B$4:$B$1007,B111,東北!$D$4:$D$1007,D111)+SUMIFS(関東・東京!$E$4:$E$1019,関東・東京!$B$4:$B$1019,B111,関東・東京!$D$4:$D$1019,D111)+SUMIFS(中･北!$E$4:$E$1149,中･北!$B$4:$B$1149,B111,中･北!$D$4:$D$1149,D111),""),"")</f>
        <v/>
      </c>
      <c r="G111" s="28"/>
      <c r="H111" s="28"/>
      <c r="I111" s="28"/>
      <c r="J111" s="28"/>
      <c r="K111" s="28"/>
      <c r="L111" s="173">
        <v>4</v>
      </c>
    </row>
    <row r="112" spans="1:12">
      <c r="A112" s="61">
        <v>3</v>
      </c>
      <c r="B112" s="124" t="s">
        <v>380</v>
      </c>
      <c r="C112" s="41"/>
      <c r="D112" s="8" t="s">
        <v>932</v>
      </c>
      <c r="E112" s="9">
        <f t="shared" si="5"/>
        <v>4</v>
      </c>
      <c r="F112" s="59" t="str">
        <f>IF(B112="九/沖",IFERROR(SUMIFS(東北!$E$4:$E$1007,東北!$B$4:$B$1007,B112,東北!$D$4:$D$1007,D112)+SUMIFS(関東・東京!$E$4:$E$1019,関東・東京!$B$4:$B$1019,B112,関東・東京!$D$4:$D$1019,D112)+SUMIFS(中･北!$E$4:$E$1149,中･北!$B$4:$B$1149,B112,中･北!$D$4:$D$1149,D112),""),"")</f>
        <v/>
      </c>
      <c r="G112" s="37"/>
      <c r="H112" s="37"/>
      <c r="I112" s="37"/>
      <c r="J112" s="37"/>
      <c r="K112" s="37"/>
      <c r="L112" s="172">
        <v>4</v>
      </c>
    </row>
    <row r="113" spans="1:12">
      <c r="A113" s="61">
        <v>4</v>
      </c>
      <c r="B113" s="124" t="s">
        <v>1080</v>
      </c>
      <c r="C113" s="26"/>
      <c r="D113" s="27" t="s">
        <v>44</v>
      </c>
      <c r="E113" s="28">
        <f t="shared" si="5"/>
        <v>4</v>
      </c>
      <c r="F113" s="58" t="str">
        <f>IF(B113="九/沖",IFERROR(SUMIFS(東北!$E$4:$E$1007,東北!$B$4:$B$1007,B113,東北!$D$4:$D$1007,D113)+SUMIFS(関東・東京!$E$4:$E$1019,関東・東京!$B$4:$B$1019,B113,関東・東京!$D$4:$D$1019,D113)+SUMIFS(中･北!$E$4:$E$1149,中･北!$B$4:$B$1149,B113,中･北!$D$4:$D$1149,D113),""),"")</f>
        <v/>
      </c>
      <c r="G113" s="28"/>
      <c r="H113" s="28"/>
      <c r="I113" s="28"/>
      <c r="J113" s="28"/>
      <c r="K113" s="28"/>
      <c r="L113" s="173">
        <v>4</v>
      </c>
    </row>
    <row r="114" spans="1:12" ht="14.25" thickBot="1">
      <c r="A114" s="61">
        <v>5</v>
      </c>
      <c r="B114" s="127" t="s">
        <v>380</v>
      </c>
      <c r="C114" s="55"/>
      <c r="D114" s="183" t="s">
        <v>933</v>
      </c>
      <c r="E114" s="184">
        <f t="shared" si="5"/>
        <v>4</v>
      </c>
      <c r="F114" s="185" t="str">
        <f>IF(B114="九/沖",IFERROR(SUMIFS(東北!$E$4:$E$1007,東北!$B$4:$B$1007,B114,東北!$D$4:$D$1007,D114)+SUMIFS(関東・東京!$E$4:$E$1019,関東・東京!$B$4:$B$1019,B114,関東・東京!$D$4:$D$1019,D114)+SUMIFS(中･北!$E$4:$E$1149,中･北!$B$4:$B$1149,B114,中･北!$D$4:$D$1149,D114),""),"")</f>
        <v/>
      </c>
      <c r="G114" s="148"/>
      <c r="H114" s="148"/>
      <c r="I114" s="148"/>
      <c r="J114" s="148"/>
      <c r="K114" s="148"/>
      <c r="L114" s="186">
        <v>4</v>
      </c>
    </row>
    <row r="115" spans="1:12">
      <c r="A115" s="61">
        <v>1</v>
      </c>
      <c r="B115" s="117" t="s">
        <v>1081</v>
      </c>
      <c r="C115" s="167"/>
      <c r="D115" s="168" t="s">
        <v>1173</v>
      </c>
      <c r="E115" s="169">
        <f t="shared" si="5"/>
        <v>14</v>
      </c>
      <c r="F115" s="170" t="str">
        <f>IF(B115="九/沖",IFERROR(SUMIFS(東北!$E$4:$E$1007,東北!$B$4:$B$1007,B115,東北!$D$4:$D$1007,D115)+SUMIFS(関東・東京!$E$4:$E$1019,関東・東京!$B$4:$B$1019,B115,関東・東京!$D$4:$D$1019,D115)+SUMIFS(中･北!$E$4:$E$1149,中･北!$B$4:$B$1149,B115,中･北!$D$4:$D$1149,D115),""),"")</f>
        <v/>
      </c>
      <c r="G115" s="169"/>
      <c r="H115" s="169"/>
      <c r="I115" s="169"/>
      <c r="J115" s="169"/>
      <c r="K115" s="169"/>
      <c r="L115" s="171">
        <v>14</v>
      </c>
    </row>
    <row r="116" spans="1:12">
      <c r="A116" s="61">
        <v>2</v>
      </c>
      <c r="B116" s="124" t="s">
        <v>8</v>
      </c>
      <c r="C116" s="41"/>
      <c r="D116" s="8" t="s">
        <v>1174</v>
      </c>
      <c r="E116" s="9">
        <f t="shared" si="5"/>
        <v>8</v>
      </c>
      <c r="F116" s="59" t="str">
        <f>IF(B116="九/沖",IFERROR(SUMIFS(東北!$E$4:$E$1007,東北!$B$4:$B$1007,B116,東北!$D$4:$D$1007,D116)+SUMIFS(関東・東京!$E$4:$E$1019,関東・東京!$B$4:$B$1019,B116,関東・東京!$D$4:$D$1019,D116)+SUMIFS(中･北!$E$4:$E$1149,中･北!$B$4:$B$1149,B116,中･北!$D$4:$D$1149,D116),""),"")</f>
        <v/>
      </c>
      <c r="G116" s="37"/>
      <c r="H116" s="37"/>
      <c r="I116" s="37"/>
      <c r="J116" s="37"/>
      <c r="K116" s="37"/>
      <c r="L116" s="172">
        <v>8</v>
      </c>
    </row>
    <row r="117" spans="1:12">
      <c r="A117" s="61">
        <v>3</v>
      </c>
      <c r="B117" s="124" t="s">
        <v>1081</v>
      </c>
      <c r="C117" s="26"/>
      <c r="D117" s="27" t="s">
        <v>1175</v>
      </c>
      <c r="E117" s="28">
        <f t="shared" si="5"/>
        <v>8</v>
      </c>
      <c r="F117" s="58" t="str">
        <f>IF(B117="九/沖",IFERROR(SUMIFS(東北!$E$4:$E$1007,東北!$B$4:$B$1007,B117,東北!$D$4:$D$1007,D117)+SUMIFS(関東・東京!$E$4:$E$1019,関東・東京!$B$4:$B$1019,B117,関東・東京!$D$4:$D$1019,D117)+SUMIFS(中･北!$E$4:$E$1149,中･北!$B$4:$B$1149,B117,中･北!$D$4:$D$1149,D117),""),"")</f>
        <v/>
      </c>
      <c r="G117" s="28"/>
      <c r="H117" s="28"/>
      <c r="I117" s="28"/>
      <c r="J117" s="28"/>
      <c r="K117" s="28"/>
      <c r="L117" s="173">
        <v>8</v>
      </c>
    </row>
    <row r="118" spans="1:12">
      <c r="A118" s="61">
        <v>4</v>
      </c>
      <c r="B118" s="124" t="s">
        <v>8</v>
      </c>
      <c r="C118" s="41"/>
      <c r="D118" s="8" t="s">
        <v>1176</v>
      </c>
      <c r="E118" s="9">
        <f t="shared" si="5"/>
        <v>8</v>
      </c>
      <c r="F118" s="59" t="str">
        <f>IF(B118="九/沖",IFERROR(SUMIFS(東北!$E$4:$E$1007,東北!$B$4:$B$1007,B118,東北!$D$4:$D$1007,D118)+SUMIFS(関東・東京!$E$4:$E$1019,関東・東京!$B$4:$B$1019,B118,関東・東京!$D$4:$D$1019,D118)+SUMIFS(中･北!$E$4:$E$1149,中･北!$B$4:$B$1149,B118,中･北!$D$4:$D$1149,D118),""),"")</f>
        <v/>
      </c>
      <c r="G118" s="37"/>
      <c r="H118" s="37"/>
      <c r="I118" s="37"/>
      <c r="J118" s="37"/>
      <c r="K118" s="37"/>
      <c r="L118" s="172">
        <v>8</v>
      </c>
    </row>
    <row r="119" spans="1:12">
      <c r="A119" s="61">
        <v>5</v>
      </c>
      <c r="B119" s="124" t="s">
        <v>1081</v>
      </c>
      <c r="C119" s="26"/>
      <c r="D119" s="27" t="s">
        <v>1177</v>
      </c>
      <c r="E119" s="28">
        <f t="shared" si="5"/>
        <v>4</v>
      </c>
      <c r="F119" s="58" t="str">
        <f>IF(B119="九/沖",IFERROR(SUMIFS(東北!$E$4:$E$1007,東北!$B$4:$B$1007,B119,東北!$D$4:$D$1007,D119)+SUMIFS(関東・東京!$E$4:$E$1019,関東・東京!$B$4:$B$1019,B119,関東・東京!$D$4:$D$1019,D119)+SUMIFS(中･北!$E$4:$E$1149,中･北!$B$4:$B$1149,B119,中･北!$D$4:$D$1149,D119),""),"")</f>
        <v/>
      </c>
      <c r="G119" s="28"/>
      <c r="H119" s="28"/>
      <c r="I119" s="28"/>
      <c r="J119" s="28"/>
      <c r="K119" s="28"/>
      <c r="L119" s="173">
        <v>4</v>
      </c>
    </row>
    <row r="120" spans="1:12">
      <c r="A120" s="61">
        <v>6</v>
      </c>
      <c r="B120" s="124" t="s">
        <v>8</v>
      </c>
      <c r="C120" s="41"/>
      <c r="D120" s="8" t="s">
        <v>1178</v>
      </c>
      <c r="E120" s="9">
        <f t="shared" si="5"/>
        <v>2</v>
      </c>
      <c r="F120" s="59" t="str">
        <f>IF(B120="九/沖",IFERROR(SUMIFS(東北!$E$4:$E$1007,東北!$B$4:$B$1007,B120,東北!$D$4:$D$1007,D120)+SUMIFS(関東・東京!$E$4:$E$1019,関東・東京!$B$4:$B$1019,B120,関東・東京!$D$4:$D$1019,D120)+SUMIFS(中･北!$E$4:$E$1149,中･北!$B$4:$B$1149,B120,中･北!$D$4:$D$1149,D120),""),"")</f>
        <v/>
      </c>
      <c r="G120" s="37"/>
      <c r="H120" s="37"/>
      <c r="I120" s="37"/>
      <c r="J120" s="37"/>
      <c r="K120" s="37"/>
      <c r="L120" s="172">
        <v>2</v>
      </c>
    </row>
    <row r="121" spans="1:12">
      <c r="A121" s="61">
        <v>7</v>
      </c>
      <c r="B121" s="124" t="s">
        <v>1081</v>
      </c>
      <c r="C121" s="26"/>
      <c r="D121" s="27" t="s">
        <v>1179</v>
      </c>
      <c r="E121" s="28">
        <f t="shared" si="5"/>
        <v>2</v>
      </c>
      <c r="F121" s="58" t="str">
        <f>IF(B121="九/沖",IFERROR(SUMIFS(東北!$E$4:$E$1007,東北!$B$4:$B$1007,B121,東北!$D$4:$D$1007,D121)+SUMIFS(関東・東京!$E$4:$E$1019,関東・東京!$B$4:$B$1019,B121,関東・東京!$D$4:$D$1019,D121)+SUMIFS(中･北!$E$4:$E$1149,中･北!$B$4:$B$1149,B121,中･北!$D$4:$D$1149,D121),""),"")</f>
        <v/>
      </c>
      <c r="G121" s="28"/>
      <c r="H121" s="28"/>
      <c r="I121" s="28"/>
      <c r="J121" s="28"/>
      <c r="K121" s="28"/>
      <c r="L121" s="173">
        <v>2</v>
      </c>
    </row>
    <row r="122" spans="1:12">
      <c r="A122" s="61">
        <v>8</v>
      </c>
      <c r="B122" s="124" t="s">
        <v>8</v>
      </c>
      <c r="C122" s="41"/>
      <c r="D122" s="8" t="s">
        <v>1180</v>
      </c>
      <c r="E122" s="9">
        <f t="shared" si="5"/>
        <v>2</v>
      </c>
      <c r="F122" s="59" t="str">
        <f>IF(B122="九/沖",IFERROR(SUMIFS(東北!$E$4:$E$1007,東北!$B$4:$B$1007,B122,東北!$D$4:$D$1007,D122)+SUMIFS(関東・東京!$E$4:$E$1019,関東・東京!$B$4:$B$1019,B122,関東・東京!$D$4:$D$1019,D122)+SUMIFS(中･北!$E$4:$E$1149,中･北!$B$4:$B$1149,B122,中･北!$D$4:$D$1149,D122),""),"")</f>
        <v/>
      </c>
      <c r="G122" s="37"/>
      <c r="H122" s="37"/>
      <c r="I122" s="37"/>
      <c r="J122" s="37"/>
      <c r="K122" s="37"/>
      <c r="L122" s="172">
        <v>2</v>
      </c>
    </row>
    <row r="123" spans="1:12">
      <c r="A123" s="61">
        <v>9</v>
      </c>
      <c r="B123" s="124" t="s">
        <v>1081</v>
      </c>
      <c r="C123" s="26"/>
      <c r="D123" s="27" t="s">
        <v>934</v>
      </c>
      <c r="E123" s="28">
        <f t="shared" si="5"/>
        <v>2</v>
      </c>
      <c r="F123" s="58" t="str">
        <f>IF(B123="九/沖",IFERROR(SUMIFS(東北!$E$4:$E$1007,東北!$B$4:$B$1007,B123,東北!$D$4:$D$1007,D123)+SUMIFS(関東・東京!$E$4:$E$1019,関東・東京!$B$4:$B$1019,B123,関東・東京!$D$4:$D$1019,D123)+SUMIFS(中･北!$E$4:$E$1149,中･北!$B$4:$B$1149,B123,中･北!$D$4:$D$1149,D123),""),"")</f>
        <v/>
      </c>
      <c r="G123" s="28"/>
      <c r="H123" s="28"/>
      <c r="I123" s="28"/>
      <c r="J123" s="28"/>
      <c r="K123" s="28"/>
      <c r="L123" s="173">
        <v>2</v>
      </c>
    </row>
    <row r="124" spans="1:12">
      <c r="A124" s="61">
        <v>10</v>
      </c>
      <c r="B124" s="124" t="s">
        <v>8</v>
      </c>
      <c r="C124" s="41"/>
      <c r="D124" s="8" t="s">
        <v>1181</v>
      </c>
      <c r="E124" s="9">
        <f t="shared" si="5"/>
        <v>2</v>
      </c>
      <c r="F124" s="59" t="str">
        <f>IF(B124="九/沖",IFERROR(SUMIFS(東北!$E$4:$E$1007,東北!$B$4:$B$1007,B124,東北!$D$4:$D$1007,D124)+SUMIFS(関東・東京!$E$4:$E$1019,関東・東京!$B$4:$B$1019,B124,関東・東京!$D$4:$D$1019,D124)+SUMIFS(中･北!$E$4:$E$1149,中･北!$B$4:$B$1149,B124,中･北!$D$4:$D$1149,D124),""),"")</f>
        <v/>
      </c>
      <c r="G124" s="37"/>
      <c r="H124" s="37"/>
      <c r="I124" s="37"/>
      <c r="J124" s="37"/>
      <c r="K124" s="37"/>
      <c r="L124" s="172">
        <v>2</v>
      </c>
    </row>
    <row r="125" spans="1:12" ht="14.25" thickBot="1">
      <c r="A125" s="61">
        <v>11</v>
      </c>
      <c r="B125" s="127" t="s">
        <v>1081</v>
      </c>
      <c r="C125" s="174"/>
      <c r="D125" s="175" t="s">
        <v>1182</v>
      </c>
      <c r="E125" s="176">
        <f t="shared" si="5"/>
        <v>2</v>
      </c>
      <c r="F125" s="177" t="str">
        <f>IF(B125="九/沖",IFERROR(SUMIFS(東北!$E$4:$E$1007,東北!$B$4:$B$1007,B125,東北!$D$4:$D$1007,D125)+SUMIFS(関東・東京!$E$4:$E$1019,関東・東京!$B$4:$B$1019,B125,関東・東京!$D$4:$D$1019,D125)+SUMIFS(中･北!$E$4:$E$1149,中･北!$B$4:$B$1149,B125,中･北!$D$4:$D$1149,D125),""),"")</f>
        <v/>
      </c>
      <c r="G125" s="176"/>
      <c r="H125" s="176"/>
      <c r="I125" s="176"/>
      <c r="J125" s="176"/>
      <c r="K125" s="176"/>
      <c r="L125" s="178">
        <v>2</v>
      </c>
    </row>
    <row r="126" spans="1:12">
      <c r="A126" s="277" t="s">
        <v>4</v>
      </c>
      <c r="B126" s="278"/>
      <c r="C126" s="279"/>
      <c r="D126" s="13"/>
      <c r="E126" s="11">
        <f>SUM(E4:E125)</f>
        <v>1839</v>
      </c>
      <c r="F126" s="21">
        <f>SUM(F4:F125)</f>
        <v>810</v>
      </c>
      <c r="G126" s="21">
        <f t="shared" ref="G126:L126" si="6">SUM(G4:G125)</f>
        <v>98</v>
      </c>
      <c r="H126" s="21">
        <f t="shared" si="6"/>
        <v>85</v>
      </c>
      <c r="I126" s="21">
        <f t="shared" si="6"/>
        <v>99</v>
      </c>
      <c r="J126" s="21">
        <f t="shared" si="6"/>
        <v>109</v>
      </c>
      <c r="K126" s="21">
        <f t="shared" si="6"/>
        <v>108</v>
      </c>
      <c r="L126" s="34">
        <f t="shared" si="6"/>
        <v>530</v>
      </c>
    </row>
    <row r="127" spans="1:12" ht="14.25" thickBot="1">
      <c r="A127" s="287" t="s">
        <v>6</v>
      </c>
      <c r="B127" s="288"/>
      <c r="C127" s="289"/>
      <c r="D127" s="2"/>
      <c r="E127" s="33">
        <f>SUM(F127:K127)</f>
        <v>244</v>
      </c>
      <c r="F127" s="22">
        <f t="shared" ref="F127:L127" si="7">COUNT(F4:F125)</f>
        <v>84</v>
      </c>
      <c r="G127" s="22">
        <f t="shared" si="7"/>
        <v>33</v>
      </c>
      <c r="H127" s="22">
        <f t="shared" si="7"/>
        <v>31</v>
      </c>
      <c r="I127" s="22">
        <f t="shared" si="7"/>
        <v>31</v>
      </c>
      <c r="J127" s="22">
        <f t="shared" si="7"/>
        <v>33</v>
      </c>
      <c r="K127" s="22">
        <f t="shared" si="7"/>
        <v>32</v>
      </c>
      <c r="L127" s="35">
        <f t="shared" si="7"/>
        <v>105</v>
      </c>
    </row>
    <row r="128" spans="1:12">
      <c r="A128" s="305"/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6"/>
    </row>
    <row r="129" spans="1:12">
      <c r="A129" s="286" t="s">
        <v>12</v>
      </c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36"/>
    </row>
    <row r="130" spans="1:12">
      <c r="A130" s="286" t="s">
        <v>381</v>
      </c>
      <c r="B130" s="286"/>
      <c r="C130" s="286"/>
      <c r="D130" s="286"/>
      <c r="E130" s="286"/>
    </row>
    <row r="131" spans="1:12">
      <c r="A131" s="286" t="s">
        <v>382</v>
      </c>
      <c r="B131" s="286"/>
      <c r="C131" s="286"/>
      <c r="D131" s="286"/>
      <c r="E131" s="286"/>
    </row>
    <row r="132" spans="1:12">
      <c r="D132" s="19"/>
      <c r="E132" s="7"/>
    </row>
    <row r="134" spans="1:12">
      <c r="A134" s="286"/>
      <c r="B134" s="286"/>
      <c r="C134" s="286"/>
      <c r="D134" s="286"/>
      <c r="E134" s="286"/>
    </row>
    <row r="206" spans="13:26">
      <c r="M206" s="4"/>
      <c r="N206" s="6"/>
      <c r="O206" s="7"/>
      <c r="P206" s="7"/>
      <c r="Q206" s="6"/>
      <c r="R206" s="6"/>
      <c r="S206" s="5"/>
      <c r="T206" s="5"/>
      <c r="U206" s="5"/>
      <c r="V206" s="5"/>
      <c r="W206" s="5"/>
      <c r="X206" s="5"/>
      <c r="Y206" s="5"/>
      <c r="Z206" s="5"/>
    </row>
    <row r="207" spans="13:26"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3:26"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3:26"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3:26"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3:26"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3:26"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3:26"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3:26"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3:26"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3:26"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3:26"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3:26"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3:26"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3:26"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3:26"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3:26"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3:26"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3:26"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3:26"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3:26"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3:26"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3:26"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3:26"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3:26"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3:26"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3:26">
      <c r="M232" s="5"/>
      <c r="N232" s="5"/>
      <c r="O232" s="5"/>
      <c r="P232" s="5"/>
      <c r="Q232" s="5"/>
      <c r="R232" s="5"/>
      <c r="S232" s="5"/>
      <c r="T232" s="5"/>
    </row>
    <row r="233" spans="13:26">
      <c r="M233" s="5"/>
      <c r="N233" s="5"/>
      <c r="O233" s="5"/>
      <c r="P233" s="5"/>
      <c r="Q233" s="5"/>
      <c r="R233" s="5"/>
      <c r="S233" s="5"/>
      <c r="T233" s="5"/>
    </row>
    <row r="234" spans="13:26">
      <c r="M234" s="5"/>
      <c r="N234" s="5"/>
      <c r="O234" s="5"/>
      <c r="P234" s="5"/>
      <c r="Q234" s="5"/>
      <c r="R234" s="5"/>
      <c r="S234" s="5"/>
      <c r="T234" s="5"/>
    </row>
    <row r="235" spans="13:26">
      <c r="M235" s="5"/>
      <c r="N235" s="5"/>
      <c r="O235" s="5"/>
      <c r="P235" s="5"/>
      <c r="Q235" s="5"/>
      <c r="R235" s="5"/>
      <c r="S235" s="5"/>
      <c r="T235" s="5"/>
    </row>
    <row r="236" spans="13:26">
      <c r="M236" s="5"/>
      <c r="N236" s="5"/>
      <c r="O236" s="5"/>
      <c r="P236" s="5"/>
      <c r="Q236" s="5"/>
      <c r="R236" s="5"/>
      <c r="S236" s="5"/>
      <c r="T236" s="5"/>
    </row>
    <row r="237" spans="13:26">
      <c r="M237" s="5"/>
      <c r="N237" s="5"/>
      <c r="O237" s="5"/>
      <c r="P237" s="5"/>
      <c r="Q237" s="5"/>
      <c r="R237" s="5"/>
      <c r="S237" s="5"/>
      <c r="T237" s="5"/>
    </row>
    <row r="238" spans="13:26">
      <c r="M238" s="5"/>
      <c r="N238" s="5"/>
      <c r="O238" s="5"/>
      <c r="P238" s="5"/>
      <c r="Q238" s="5"/>
      <c r="R238" s="5"/>
      <c r="S238" s="5"/>
      <c r="T238" s="5"/>
    </row>
    <row r="239" spans="13:26">
      <c r="M239" s="5"/>
      <c r="N239" s="5"/>
      <c r="O239" s="5"/>
      <c r="P239" s="5"/>
      <c r="Q239" s="5"/>
      <c r="R239" s="5"/>
      <c r="S239" s="5"/>
      <c r="T239" s="5"/>
    </row>
    <row r="240" spans="13:26">
      <c r="M240" s="5"/>
      <c r="N240" s="5"/>
      <c r="O240" s="5"/>
      <c r="P240" s="5"/>
      <c r="Q240" s="5"/>
      <c r="R240" s="5"/>
      <c r="S240" s="5"/>
      <c r="T240" s="5"/>
    </row>
    <row r="241" spans="13:20">
      <c r="M241" s="5"/>
      <c r="N241" s="5"/>
      <c r="O241" s="5"/>
      <c r="P241" s="5"/>
      <c r="Q241" s="5"/>
      <c r="R241" s="5"/>
      <c r="S241" s="5"/>
      <c r="T241" s="5"/>
    </row>
    <row r="242" spans="13:20">
      <c r="M242" s="5"/>
      <c r="N242" s="5"/>
      <c r="O242" s="5"/>
      <c r="P242" s="5"/>
      <c r="Q242" s="5"/>
      <c r="R242" s="5"/>
      <c r="S242" s="5"/>
      <c r="T242" s="5"/>
    </row>
    <row r="243" spans="13:20">
      <c r="M243" s="5"/>
      <c r="N243" s="5"/>
      <c r="O243" s="5"/>
      <c r="P243" s="5"/>
      <c r="Q243" s="5"/>
      <c r="R243" s="5"/>
      <c r="S243" s="5"/>
      <c r="T243" s="5"/>
    </row>
    <row r="244" spans="13:20">
      <c r="M244" s="5"/>
      <c r="N244" s="5"/>
      <c r="O244" s="5"/>
      <c r="P244" s="5"/>
      <c r="Q244" s="5"/>
      <c r="R244" s="5"/>
      <c r="S244" s="5"/>
      <c r="T244" s="5"/>
    </row>
    <row r="245" spans="13:20">
      <c r="M245" s="5"/>
      <c r="N245" s="5"/>
      <c r="O245" s="5"/>
      <c r="P245" s="5"/>
      <c r="Q245" s="5"/>
      <c r="R245" s="5"/>
      <c r="S245" s="5"/>
      <c r="T245" s="5"/>
    </row>
    <row r="246" spans="13:20">
      <c r="M246" s="5"/>
      <c r="N246" s="5"/>
      <c r="O246" s="5"/>
      <c r="P246" s="5"/>
      <c r="Q246" s="5"/>
      <c r="R246" s="5"/>
      <c r="S246" s="5"/>
      <c r="T246" s="5"/>
    </row>
    <row r="247" spans="13:20">
      <c r="M247" s="5"/>
      <c r="N247" s="5"/>
      <c r="O247" s="5"/>
      <c r="P247" s="5"/>
      <c r="Q247" s="5"/>
      <c r="R247" s="5"/>
      <c r="S247" s="5"/>
      <c r="T247" s="5"/>
    </row>
    <row r="248" spans="13:20">
      <c r="M248" s="5"/>
      <c r="N248" s="5"/>
      <c r="O248" s="5"/>
      <c r="P248" s="5"/>
      <c r="Q248" s="5"/>
      <c r="R248" s="5"/>
      <c r="S248" s="5"/>
      <c r="T248" s="5"/>
    </row>
    <row r="249" spans="13:20">
      <c r="M249" s="5"/>
      <c r="N249" s="5"/>
      <c r="O249" s="5"/>
      <c r="P249" s="5"/>
      <c r="Q249" s="5"/>
      <c r="R249" s="5"/>
      <c r="S249" s="5"/>
      <c r="T249" s="5"/>
    </row>
    <row r="250" spans="13:20">
      <c r="M250" s="5"/>
      <c r="N250" s="5"/>
      <c r="O250" s="5"/>
      <c r="P250" s="5"/>
      <c r="Q250" s="5"/>
      <c r="R250" s="5"/>
      <c r="S250" s="5"/>
      <c r="T250" s="5"/>
    </row>
    <row r="251" spans="13:20">
      <c r="M251" s="5"/>
      <c r="N251" s="5"/>
      <c r="O251" s="5"/>
      <c r="P251" s="5"/>
      <c r="Q251" s="5"/>
      <c r="R251" s="5"/>
      <c r="S251" s="5"/>
      <c r="T251" s="5"/>
    </row>
    <row r="252" spans="13:20">
      <c r="M252" s="5"/>
      <c r="N252" s="5"/>
      <c r="O252" s="5"/>
      <c r="P252" s="5"/>
      <c r="Q252" s="5"/>
      <c r="R252" s="5"/>
      <c r="S252" s="5"/>
      <c r="T252" s="5"/>
    </row>
    <row r="253" spans="13:20">
      <c r="M253" s="5"/>
      <c r="N253" s="5"/>
      <c r="O253" s="5"/>
      <c r="P253" s="5"/>
      <c r="Q253" s="5"/>
      <c r="R253" s="5"/>
      <c r="S253" s="5"/>
      <c r="T253" s="5"/>
    </row>
    <row r="254" spans="13:20">
      <c r="M254" s="5"/>
      <c r="N254" s="5"/>
      <c r="O254" s="5"/>
      <c r="P254" s="5"/>
      <c r="Q254" s="5"/>
      <c r="R254" s="5"/>
      <c r="S254" s="5"/>
      <c r="T254" s="5"/>
    </row>
    <row r="255" spans="13:20">
      <c r="M255" s="5"/>
      <c r="N255" s="5"/>
      <c r="O255" s="5"/>
      <c r="P255" s="5"/>
      <c r="Q255" s="5"/>
      <c r="R255" s="5"/>
      <c r="S255" s="5"/>
      <c r="T255" s="5"/>
    </row>
    <row r="256" spans="13:20">
      <c r="M256" s="5"/>
      <c r="N256" s="5"/>
      <c r="O256" s="5"/>
      <c r="P256" s="5"/>
      <c r="Q256" s="5"/>
      <c r="R256" s="5"/>
      <c r="S256" s="5"/>
      <c r="T256" s="5"/>
    </row>
    <row r="257" spans="13:20">
      <c r="M257" s="5"/>
      <c r="N257" s="5"/>
      <c r="O257" s="5"/>
      <c r="P257" s="5"/>
      <c r="Q257" s="5"/>
      <c r="R257" s="5"/>
      <c r="S257" s="5"/>
      <c r="T257" s="5"/>
    </row>
    <row r="258" spans="13:20">
      <c r="M258" s="5"/>
      <c r="N258" s="5"/>
      <c r="O258" s="5"/>
      <c r="P258" s="5"/>
      <c r="Q258" s="5"/>
      <c r="R258" s="5"/>
      <c r="S258" s="5"/>
      <c r="T258" s="5"/>
    </row>
    <row r="259" spans="13:20">
      <c r="M259" s="5"/>
      <c r="N259" s="5"/>
      <c r="O259" s="5"/>
      <c r="P259" s="5"/>
      <c r="Q259" s="5"/>
      <c r="R259" s="5"/>
      <c r="S259" s="5"/>
      <c r="T259" s="5"/>
    </row>
    <row r="260" spans="13:20">
      <c r="M260" s="5"/>
      <c r="N260" s="5"/>
      <c r="O260" s="5"/>
      <c r="P260" s="5"/>
      <c r="Q260" s="5"/>
      <c r="R260" s="5"/>
      <c r="S260" s="5"/>
      <c r="T260" s="5"/>
    </row>
    <row r="261" spans="13:20">
      <c r="M261" s="5"/>
      <c r="N261" s="5"/>
      <c r="O261" s="5"/>
      <c r="P261" s="5"/>
      <c r="Q261" s="5"/>
      <c r="R261" s="5"/>
      <c r="S261" s="5"/>
      <c r="T261" s="5"/>
    </row>
    <row r="262" spans="13:20">
      <c r="M262" s="5"/>
      <c r="N262" s="5"/>
      <c r="O262" s="5"/>
      <c r="P262" s="5"/>
      <c r="Q262" s="5"/>
      <c r="R262" s="5"/>
      <c r="S262" s="5"/>
      <c r="T262" s="5"/>
    </row>
    <row r="263" spans="13:20">
      <c r="M263" s="5"/>
      <c r="N263" s="5"/>
      <c r="O263" s="5"/>
      <c r="P263" s="5"/>
      <c r="Q263" s="5"/>
      <c r="R263" s="5"/>
      <c r="S263" s="5"/>
      <c r="T263" s="5"/>
    </row>
    <row r="264" spans="13:20">
      <c r="M264" s="5"/>
      <c r="N264" s="5"/>
      <c r="O264" s="5"/>
      <c r="P264" s="5"/>
      <c r="Q264" s="5"/>
      <c r="R264" s="5"/>
      <c r="S264" s="5"/>
      <c r="T264" s="5"/>
    </row>
    <row r="265" spans="13:20">
      <c r="M265" s="5"/>
      <c r="N265" s="5"/>
      <c r="O265" s="5"/>
      <c r="P265" s="5"/>
      <c r="Q265" s="5"/>
      <c r="R265" s="5"/>
      <c r="S265" s="5"/>
      <c r="T265" s="5"/>
    </row>
    <row r="266" spans="13:20">
      <c r="M266" s="5"/>
      <c r="N266" s="5"/>
      <c r="O266" s="5"/>
      <c r="P266" s="5"/>
      <c r="Q266" s="5"/>
      <c r="R266" s="5"/>
      <c r="S266" s="5"/>
      <c r="T266" s="5"/>
    </row>
    <row r="267" spans="13:20">
      <c r="M267" s="5"/>
      <c r="N267" s="5"/>
      <c r="O267" s="5"/>
      <c r="P267" s="5"/>
      <c r="Q267" s="5"/>
      <c r="R267" s="5"/>
      <c r="S267" s="5"/>
      <c r="T267" s="5"/>
    </row>
    <row r="268" spans="13:20">
      <c r="M268" s="5"/>
      <c r="N268" s="5"/>
      <c r="O268" s="5"/>
      <c r="P268" s="5"/>
      <c r="Q268" s="5"/>
      <c r="R268" s="5"/>
      <c r="S268" s="5"/>
      <c r="T268" s="5"/>
    </row>
    <row r="269" spans="13:20">
      <c r="M269" s="5"/>
      <c r="N269" s="5"/>
      <c r="O269" s="5"/>
      <c r="P269" s="5"/>
      <c r="Q269" s="5"/>
      <c r="R269" s="5"/>
      <c r="S269" s="5"/>
      <c r="T269" s="5"/>
    </row>
    <row r="270" spans="13:20">
      <c r="M270" s="5"/>
      <c r="N270" s="5"/>
      <c r="O270" s="5"/>
      <c r="P270" s="5"/>
      <c r="Q270" s="5"/>
      <c r="R270" s="5"/>
      <c r="S270" s="5"/>
      <c r="T270" s="5"/>
    </row>
    <row r="271" spans="13:20">
      <c r="M271" s="5"/>
      <c r="N271" s="5"/>
      <c r="O271" s="5"/>
      <c r="P271" s="5"/>
      <c r="Q271" s="5"/>
      <c r="R271" s="5"/>
      <c r="S271" s="5"/>
      <c r="T271" s="5"/>
    </row>
    <row r="272" spans="13:20">
      <c r="M272" s="5"/>
      <c r="N272" s="5"/>
      <c r="O272" s="5"/>
      <c r="P272" s="5"/>
      <c r="Q272" s="5"/>
      <c r="R272" s="5"/>
      <c r="S272" s="5"/>
      <c r="T272" s="5"/>
    </row>
    <row r="273" spans="13:20">
      <c r="M273" s="5"/>
      <c r="N273" s="5"/>
      <c r="O273" s="5"/>
      <c r="P273" s="5"/>
      <c r="Q273" s="5"/>
      <c r="R273" s="5"/>
      <c r="S273" s="5"/>
      <c r="T273" s="5"/>
    </row>
    <row r="274" spans="13:20">
      <c r="M274" s="5"/>
      <c r="N274" s="5"/>
      <c r="O274" s="5"/>
      <c r="P274" s="5"/>
      <c r="Q274" s="5"/>
      <c r="R274" s="5"/>
      <c r="S274" s="5"/>
      <c r="T274" s="5"/>
    </row>
    <row r="275" spans="13:20">
      <c r="M275" s="5"/>
      <c r="N275" s="5"/>
      <c r="O275" s="5"/>
      <c r="P275" s="5"/>
      <c r="Q275" s="5"/>
      <c r="R275" s="5"/>
      <c r="S275" s="5"/>
      <c r="T275" s="5"/>
    </row>
    <row r="276" spans="13:20">
      <c r="M276" s="5"/>
      <c r="N276" s="5"/>
      <c r="O276" s="5"/>
      <c r="P276" s="5"/>
      <c r="Q276" s="5"/>
      <c r="R276" s="5"/>
      <c r="S276" s="5"/>
    </row>
    <row r="277" spans="13:20">
      <c r="M277" s="5"/>
      <c r="N277" s="5"/>
      <c r="O277" s="5"/>
      <c r="P277" s="5"/>
      <c r="Q277" s="5"/>
      <c r="R277" s="5"/>
      <c r="S277" s="5"/>
    </row>
    <row r="278" spans="13:20">
      <c r="M278" s="5"/>
      <c r="N278" s="5"/>
      <c r="O278" s="5"/>
      <c r="P278" s="5"/>
      <c r="Q278" s="5"/>
      <c r="R278" s="5"/>
      <c r="S278" s="5"/>
    </row>
    <row r="279" spans="13:20">
      <c r="M279" s="5"/>
      <c r="N279" s="5"/>
      <c r="O279" s="5"/>
      <c r="P279" s="5"/>
      <c r="Q279" s="5"/>
      <c r="R279" s="5"/>
      <c r="S279" s="5"/>
    </row>
    <row r="280" spans="13:20">
      <c r="M280" s="5"/>
      <c r="N280" s="5"/>
      <c r="O280" s="5"/>
      <c r="P280" s="5"/>
      <c r="Q280" s="5"/>
      <c r="R280" s="5"/>
      <c r="S280" s="5"/>
    </row>
    <row r="281" spans="13:20">
      <c r="M281" s="5"/>
      <c r="N281" s="5"/>
      <c r="O281" s="5"/>
      <c r="P281" s="5"/>
      <c r="Q281" s="5"/>
      <c r="R281" s="5"/>
      <c r="S281" s="5"/>
    </row>
    <row r="282" spans="13:20">
      <c r="M282" s="5"/>
      <c r="N282" s="5"/>
      <c r="O282" s="5"/>
      <c r="P282" s="5"/>
      <c r="Q282" s="5"/>
      <c r="R282" s="5"/>
      <c r="S282" s="5"/>
    </row>
    <row r="283" spans="13:20">
      <c r="M283" s="5"/>
      <c r="N283" s="5"/>
      <c r="O283" s="5"/>
      <c r="P283" s="5"/>
      <c r="Q283" s="5"/>
      <c r="R283" s="5"/>
      <c r="S283" s="5"/>
    </row>
    <row r="284" spans="13:20">
      <c r="M284" s="5"/>
      <c r="N284" s="5"/>
      <c r="O284" s="5"/>
      <c r="P284" s="5"/>
      <c r="Q284" s="5"/>
      <c r="R284" s="5"/>
      <c r="S284" s="5"/>
    </row>
    <row r="285" spans="13:20">
      <c r="M285" s="5"/>
      <c r="N285" s="5"/>
      <c r="O285" s="5"/>
      <c r="P285" s="5"/>
      <c r="Q285" s="5"/>
      <c r="R285" s="5"/>
      <c r="S285" s="5"/>
    </row>
    <row r="286" spans="13:20">
      <c r="M286" s="5"/>
      <c r="N286" s="5"/>
      <c r="O286" s="5"/>
      <c r="P286" s="5"/>
      <c r="Q286" s="5"/>
      <c r="R286" s="5"/>
      <c r="S286" s="5"/>
    </row>
    <row r="287" spans="13:20">
      <c r="M287" s="5"/>
      <c r="N287" s="5"/>
      <c r="O287" s="5"/>
      <c r="P287" s="5"/>
      <c r="Q287" s="5"/>
      <c r="R287" s="5"/>
      <c r="S287" s="5"/>
    </row>
    <row r="288" spans="13:20">
      <c r="M288" s="5"/>
      <c r="N288" s="5"/>
      <c r="O288" s="5"/>
      <c r="P288" s="5"/>
      <c r="Q288" s="5"/>
      <c r="R288" s="5"/>
      <c r="S288" s="5"/>
    </row>
    <row r="289" spans="13:19">
      <c r="M289" s="5"/>
      <c r="N289" s="5"/>
      <c r="O289" s="5"/>
      <c r="P289" s="5"/>
      <c r="Q289" s="5"/>
      <c r="R289" s="5"/>
      <c r="S289" s="5"/>
    </row>
    <row r="290" spans="13:19">
      <c r="M290" s="5"/>
      <c r="N290" s="5"/>
      <c r="O290" s="5"/>
      <c r="P290" s="5"/>
      <c r="Q290" s="5"/>
      <c r="R290" s="5"/>
      <c r="S290" s="5"/>
    </row>
    <row r="291" spans="13:19">
      <c r="M291" s="5"/>
      <c r="N291" s="5"/>
      <c r="O291" s="5"/>
      <c r="P291" s="5"/>
      <c r="Q291" s="5"/>
      <c r="R291" s="5"/>
      <c r="S291" s="5"/>
    </row>
    <row r="292" spans="13:19">
      <c r="M292" s="5"/>
      <c r="N292" s="5"/>
      <c r="O292" s="5"/>
      <c r="P292" s="5"/>
      <c r="Q292" s="5"/>
      <c r="R292" s="5"/>
      <c r="S292" s="5"/>
    </row>
    <row r="293" spans="13:19">
      <c r="M293" s="5"/>
      <c r="N293" s="5"/>
      <c r="O293" s="5"/>
      <c r="P293" s="5"/>
      <c r="Q293" s="5"/>
      <c r="R293" s="5"/>
      <c r="S293" s="5"/>
    </row>
    <row r="294" spans="13:19">
      <c r="M294" s="5"/>
      <c r="N294" s="5"/>
      <c r="O294" s="5"/>
      <c r="P294" s="5"/>
      <c r="Q294" s="5"/>
      <c r="R294" s="5"/>
      <c r="S294" s="5"/>
    </row>
    <row r="295" spans="13:19">
      <c r="M295" s="5"/>
      <c r="N295" s="5"/>
      <c r="O295" s="5"/>
      <c r="P295" s="5"/>
      <c r="Q295" s="5"/>
      <c r="R295" s="5"/>
      <c r="S295" s="5"/>
    </row>
    <row r="296" spans="13:19">
      <c r="M296" s="5"/>
      <c r="N296" s="5"/>
      <c r="O296" s="5"/>
      <c r="P296" s="5"/>
      <c r="Q296" s="5"/>
      <c r="R296" s="5"/>
      <c r="S296" s="5"/>
    </row>
    <row r="297" spans="13:19">
      <c r="M297" s="5"/>
      <c r="N297" s="5"/>
      <c r="O297" s="5"/>
      <c r="P297" s="5"/>
      <c r="Q297" s="5"/>
      <c r="R297" s="5"/>
      <c r="S297" s="5"/>
    </row>
    <row r="298" spans="13:19">
      <c r="M298" s="5"/>
      <c r="N298" s="5"/>
      <c r="O298" s="5"/>
      <c r="P298" s="5"/>
      <c r="Q298" s="5"/>
      <c r="R298" s="5"/>
      <c r="S298" s="5"/>
    </row>
    <row r="299" spans="13:19">
      <c r="M299" s="5"/>
      <c r="N299" s="5"/>
      <c r="O299" s="5"/>
      <c r="P299" s="5"/>
      <c r="Q299" s="5"/>
      <c r="R299" s="5"/>
      <c r="S299" s="5"/>
    </row>
    <row r="300" spans="13:19">
      <c r="M300" s="5"/>
      <c r="N300" s="5"/>
      <c r="O300" s="5"/>
      <c r="P300" s="5"/>
      <c r="Q300" s="5"/>
      <c r="R300" s="5"/>
      <c r="S300" s="5"/>
    </row>
    <row r="301" spans="13:19">
      <c r="M301" s="5"/>
      <c r="N301" s="5"/>
      <c r="O301" s="5"/>
      <c r="P301" s="5"/>
      <c r="Q301" s="5"/>
      <c r="R301" s="5"/>
      <c r="S301" s="5"/>
    </row>
    <row r="302" spans="13:19">
      <c r="M302" s="5"/>
      <c r="N302" s="5"/>
      <c r="O302" s="5"/>
      <c r="P302" s="5"/>
      <c r="Q302" s="5"/>
      <c r="R302" s="5"/>
      <c r="S302" s="5"/>
    </row>
    <row r="303" spans="13:19">
      <c r="M303" s="5"/>
      <c r="N303" s="5"/>
      <c r="O303" s="5"/>
      <c r="P303" s="5"/>
      <c r="Q303" s="5"/>
      <c r="R303" s="5"/>
      <c r="S303" s="5"/>
    </row>
    <row r="304" spans="13:19">
      <c r="M304" s="5"/>
      <c r="N304" s="5"/>
      <c r="O304" s="5"/>
      <c r="P304" s="5"/>
      <c r="Q304" s="5"/>
      <c r="R304" s="5"/>
      <c r="S304" s="5"/>
    </row>
    <row r="305" spans="13:19">
      <c r="M305" s="5"/>
      <c r="N305" s="5"/>
      <c r="O305" s="5"/>
      <c r="P305" s="5"/>
      <c r="Q305" s="5"/>
      <c r="R305" s="5"/>
      <c r="S305" s="5"/>
    </row>
    <row r="306" spans="13:19">
      <c r="M306" s="5"/>
      <c r="N306" s="5"/>
      <c r="O306" s="5"/>
      <c r="P306" s="5"/>
      <c r="Q306" s="5"/>
      <c r="R306" s="5"/>
      <c r="S306" s="5"/>
    </row>
    <row r="307" spans="13:19">
      <c r="M307" s="5"/>
      <c r="N307" s="5"/>
      <c r="O307" s="5"/>
      <c r="P307" s="5"/>
      <c r="Q307" s="5"/>
      <c r="R307" s="5"/>
      <c r="S307" s="5"/>
    </row>
    <row r="308" spans="13:19">
      <c r="M308" s="5"/>
      <c r="N308" s="5"/>
      <c r="O308" s="5"/>
      <c r="P308" s="5"/>
      <c r="Q308" s="5"/>
      <c r="R308" s="5"/>
      <c r="S308" s="5"/>
    </row>
    <row r="309" spans="13:19">
      <c r="M309" s="5"/>
      <c r="N309" s="5"/>
      <c r="O309" s="5"/>
      <c r="P309" s="5"/>
      <c r="Q309" s="5"/>
      <c r="R309" s="5"/>
      <c r="S309" s="5"/>
    </row>
    <row r="310" spans="13:19">
      <c r="M310" s="5"/>
      <c r="N310" s="5"/>
      <c r="O310" s="5"/>
      <c r="P310" s="5"/>
      <c r="Q310" s="5"/>
      <c r="R310" s="5"/>
      <c r="S310" s="5"/>
    </row>
    <row r="311" spans="13:19">
      <c r="M311" s="5"/>
      <c r="N311" s="5"/>
      <c r="O311" s="5"/>
      <c r="P311" s="5"/>
      <c r="Q311" s="5"/>
      <c r="R311" s="5"/>
      <c r="S311" s="5"/>
    </row>
    <row r="312" spans="13:19">
      <c r="M312" s="5"/>
      <c r="N312" s="5"/>
      <c r="O312" s="5"/>
      <c r="P312" s="5"/>
      <c r="Q312" s="5"/>
      <c r="R312" s="5"/>
      <c r="S312" s="5"/>
    </row>
    <row r="313" spans="13:19">
      <c r="M313" s="5"/>
      <c r="N313" s="5"/>
      <c r="O313" s="5"/>
      <c r="P313" s="5"/>
      <c r="Q313" s="5"/>
      <c r="R313" s="5"/>
      <c r="S313" s="5"/>
    </row>
    <row r="314" spans="13:19">
      <c r="M314" s="5"/>
      <c r="N314" s="5"/>
      <c r="O314" s="5"/>
      <c r="P314" s="5"/>
      <c r="Q314" s="5"/>
      <c r="R314" s="5"/>
      <c r="S314" s="5"/>
    </row>
    <row r="315" spans="13:19">
      <c r="M315" s="5"/>
      <c r="N315" s="5"/>
      <c r="O315" s="5"/>
      <c r="P315" s="5"/>
      <c r="Q315" s="5"/>
      <c r="R315" s="5"/>
      <c r="S315" s="5"/>
    </row>
    <row r="316" spans="13:19">
      <c r="M316" s="5"/>
      <c r="N316" s="5"/>
      <c r="O316" s="5"/>
      <c r="P316" s="5"/>
      <c r="Q316" s="5"/>
      <c r="R316" s="5"/>
      <c r="S316" s="5"/>
    </row>
  </sheetData>
  <sortState ref="B115:L125">
    <sortCondition descending="1" ref="E115:E125"/>
  </sortState>
  <mergeCells count="14">
    <mergeCell ref="G2:G3"/>
    <mergeCell ref="L2:L3"/>
    <mergeCell ref="A131:E131"/>
    <mergeCell ref="A134:E134"/>
    <mergeCell ref="J2:J3"/>
    <mergeCell ref="A129:K129"/>
    <mergeCell ref="K2:K3"/>
    <mergeCell ref="H2:H3"/>
    <mergeCell ref="I2:I3"/>
    <mergeCell ref="A126:C126"/>
    <mergeCell ref="A127:C127"/>
    <mergeCell ref="A128:K128"/>
    <mergeCell ref="F2:F3"/>
    <mergeCell ref="A130:E130"/>
  </mergeCells>
  <phoneticPr fontId="3"/>
  <conditionalFormatting sqref="B4:B5">
    <cfRule type="cellIs" dxfId="42" priority="25" operator="equal">
      <formula>"四国/中国"</formula>
    </cfRule>
    <cfRule type="cellIs" dxfId="41" priority="26" operator="equal">
      <formula>"北/東"</formula>
    </cfRule>
    <cfRule type="cellIs" dxfId="40" priority="27" operator="equal">
      <formula>"九/沖"</formula>
    </cfRule>
    <cfRule type="cellIs" dxfId="39" priority="28" operator="equal">
      <formula>"関西"</formula>
    </cfRule>
    <cfRule type="cellIs" dxfId="38" priority="29" operator="equal">
      <formula>"中/北"</formula>
    </cfRule>
    <cfRule type="cellIs" dxfId="37" priority="30" operator="equal">
      <formula>"東京･関東"</formula>
    </cfRule>
  </conditionalFormatting>
  <conditionalFormatting sqref="B6:B86 B88:B125">
    <cfRule type="cellIs" dxfId="36" priority="7" operator="equal">
      <formula>"四国/中国"</formula>
    </cfRule>
    <cfRule type="cellIs" dxfId="35" priority="8" operator="equal">
      <formula>"北/東"</formula>
    </cfRule>
    <cfRule type="cellIs" dxfId="34" priority="9" operator="equal">
      <formula>"九/沖"</formula>
    </cfRule>
    <cfRule type="cellIs" dxfId="33" priority="10" operator="equal">
      <formula>"関西"</formula>
    </cfRule>
    <cfRule type="cellIs" dxfId="32" priority="11" operator="equal">
      <formula>"中/北"</formula>
    </cfRule>
    <cfRule type="cellIs" dxfId="31" priority="12" operator="equal">
      <formula>"東京･関東"</formula>
    </cfRule>
  </conditionalFormatting>
  <conditionalFormatting sqref="B87">
    <cfRule type="cellIs" dxfId="30" priority="1" operator="equal">
      <formula>"四国/中国"</formula>
    </cfRule>
    <cfRule type="cellIs" dxfId="29" priority="2" operator="equal">
      <formula>"北/東"</formula>
    </cfRule>
    <cfRule type="cellIs" dxfId="28" priority="3" operator="equal">
      <formula>"九/沖"</formula>
    </cfRule>
    <cfRule type="cellIs" dxfId="27" priority="4" operator="equal">
      <formula>"関西"</formula>
    </cfRule>
    <cfRule type="cellIs" dxfId="26" priority="5" operator="equal">
      <formula>"中/北"</formula>
    </cfRule>
    <cfRule type="cellIs" dxfId="25" priority="6" operator="equal">
      <formula>"東京･関東"</formula>
    </cfRule>
  </conditionalFormatting>
  <pageMargins left="0" right="0" top="0" bottom="0" header="0.51181102362204722" footer="0.51181102362204722"/>
  <pageSetup paperSize="8" scale="10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4"/>
  <sheetViews>
    <sheetView workbookViewId="0">
      <selection activeCell="E12" sqref="E12:E13"/>
    </sheetView>
  </sheetViews>
  <sheetFormatPr defaultRowHeight="13.5"/>
  <cols>
    <col min="1" max="1" width="14" bestFit="1" customWidth="1"/>
    <col min="2" max="2" width="18.875" bestFit="1" customWidth="1"/>
    <col min="3" max="3" width="11.5" bestFit="1" customWidth="1"/>
    <col min="5" max="5" width="18.75" bestFit="1" customWidth="1"/>
    <col min="6" max="6" width="10" style="5" bestFit="1" customWidth="1"/>
    <col min="7" max="7" width="13.125" bestFit="1" customWidth="1"/>
  </cols>
  <sheetData>
    <row r="1" spans="1:10">
      <c r="A1" s="32" t="s">
        <v>572</v>
      </c>
      <c r="B1" s="32" t="s">
        <v>573</v>
      </c>
      <c r="C1" s="32" t="s">
        <v>570</v>
      </c>
      <c r="F1" s="100" t="s">
        <v>1070</v>
      </c>
      <c r="G1" s="311" t="s">
        <v>1068</v>
      </c>
      <c r="H1" s="311"/>
      <c r="I1" s="100" t="s">
        <v>1069</v>
      </c>
      <c r="J1" s="100" t="s">
        <v>1067</v>
      </c>
    </row>
    <row r="2" spans="1:10">
      <c r="A2" s="311" t="s">
        <v>565</v>
      </c>
      <c r="B2" s="78" t="s">
        <v>392</v>
      </c>
      <c r="C2" s="92">
        <f>SUMIFS(東北!$E$4:$E$1007,東北!$B$4:$B$1007,検算!B2)</f>
        <v>581</v>
      </c>
      <c r="F2" s="78" t="s">
        <v>392</v>
      </c>
      <c r="G2" s="104">
        <f>C2+C18+C26</f>
        <v>2225</v>
      </c>
      <c r="H2" s="105">
        <f>G2</f>
        <v>2225</v>
      </c>
      <c r="I2" s="105">
        <f>関東・東京!F547</f>
        <v>2225</v>
      </c>
      <c r="J2" s="262">
        <f>H2-I2</f>
        <v>0</v>
      </c>
    </row>
    <row r="3" spans="1:10">
      <c r="A3" s="311"/>
      <c r="B3" s="79" t="s">
        <v>204</v>
      </c>
      <c r="C3" s="86">
        <f>SUMIFS(東北!$E$4:$E$1007,東北!$B$4:$B$1007,検算!B3)</f>
        <v>765</v>
      </c>
      <c r="F3" s="79" t="s">
        <v>204</v>
      </c>
      <c r="G3" s="88">
        <f>C11+C19+C27</f>
        <v>177</v>
      </c>
      <c r="H3" s="102">
        <f>G3</f>
        <v>177</v>
      </c>
      <c r="I3" s="102">
        <f>東北!F113</f>
        <v>177</v>
      </c>
      <c r="J3" s="262">
        <f t="shared" ref="J3:J7" si="0">H3-I3</f>
        <v>0</v>
      </c>
    </row>
    <row r="4" spans="1:10">
      <c r="A4" s="311"/>
      <c r="B4" s="80" t="s">
        <v>7</v>
      </c>
      <c r="C4" s="89">
        <f>SUMIFS(東北!$E$4:$E$1007,東北!$B$4:$B$1007,検算!B4)</f>
        <v>3</v>
      </c>
      <c r="F4" s="80" t="s">
        <v>7</v>
      </c>
      <c r="G4" s="89">
        <f>C4+C12+C28</f>
        <v>595</v>
      </c>
      <c r="H4" s="102">
        <f t="shared" ref="H4" si="1">G4</f>
        <v>595</v>
      </c>
      <c r="I4" s="102">
        <f>中･北!F364</f>
        <v>595</v>
      </c>
      <c r="J4" s="262">
        <f t="shared" si="0"/>
        <v>0</v>
      </c>
    </row>
    <row r="5" spans="1:10">
      <c r="A5" s="311"/>
      <c r="B5" s="81" t="s">
        <v>8</v>
      </c>
      <c r="C5" s="90">
        <f>SUMIFS(東北!$E$4:$E$1007,東北!$B$4:$B$1007,検算!B5)</f>
        <v>1</v>
      </c>
      <c r="F5" s="81" t="s">
        <v>8</v>
      </c>
      <c r="G5" s="90">
        <f>C5+C13+C21+C29</f>
        <v>1167</v>
      </c>
      <c r="H5" s="312">
        <f>G5+G6</f>
        <v>1394</v>
      </c>
      <c r="I5" s="312">
        <f>関西・中四国!F70</f>
        <v>1394</v>
      </c>
      <c r="J5" s="308">
        <f t="shared" si="0"/>
        <v>0</v>
      </c>
    </row>
    <row r="6" spans="1:10">
      <c r="A6" s="311"/>
      <c r="B6" s="82" t="s">
        <v>185</v>
      </c>
      <c r="C6" s="93">
        <f>SUMIFS(東北!$E$4:$E$1007,東北!$B$4:$B$1007,検算!B6)</f>
        <v>0</v>
      </c>
      <c r="F6" s="82" t="s">
        <v>185</v>
      </c>
      <c r="G6" s="93">
        <f>C6+C14+C22+C30</f>
        <v>227</v>
      </c>
      <c r="H6" s="312"/>
      <c r="I6" s="312"/>
      <c r="J6" s="309"/>
    </row>
    <row r="7" spans="1:10">
      <c r="A7" s="311"/>
      <c r="B7" s="56" t="s">
        <v>10</v>
      </c>
      <c r="C7" s="91">
        <f>SUMIFS(東北!$E$4:$E$1007,東北!$B$4:$B$1007,検算!B7)</f>
        <v>45</v>
      </c>
      <c r="F7" s="56" t="s">
        <v>10</v>
      </c>
      <c r="G7" s="91">
        <f>C7+C15+C23</f>
        <v>810</v>
      </c>
      <c r="H7" s="102">
        <f t="shared" ref="H7" si="2">G7</f>
        <v>810</v>
      </c>
      <c r="I7" s="102">
        <f>九･沖!F126</f>
        <v>810</v>
      </c>
      <c r="J7" s="262">
        <f t="shared" si="0"/>
        <v>0</v>
      </c>
    </row>
    <row r="8" spans="1:10">
      <c r="A8" s="311"/>
      <c r="B8" s="83" t="s">
        <v>336</v>
      </c>
      <c r="C8" s="86">
        <f>SUMIFS(東北!$E$4:$E$1007,東北!$B$4:$B$1007,検算!B8)</f>
        <v>0</v>
      </c>
    </row>
    <row r="9" spans="1:10">
      <c r="A9" s="310" t="s">
        <v>571</v>
      </c>
      <c r="B9" s="310"/>
      <c r="C9" s="86">
        <f>SUM(C2:C8)</f>
        <v>1395</v>
      </c>
      <c r="D9" s="84">
        <f>東北!E113</f>
        <v>1395</v>
      </c>
    </row>
    <row r="10" spans="1:10">
      <c r="A10" s="311" t="s">
        <v>566</v>
      </c>
      <c r="B10" s="78" t="s">
        <v>392</v>
      </c>
      <c r="C10" s="86">
        <f>SUMIFS(関東・東京!$E$4:$E$1019,関東・東京!$B$4:$B$1019,検算!B10)</f>
        <v>14016</v>
      </c>
    </row>
    <row r="11" spans="1:10">
      <c r="A11" s="311"/>
      <c r="B11" s="79" t="s">
        <v>204</v>
      </c>
      <c r="C11" s="95">
        <f>SUMIFS(関東・東京!$E$4:$E$1019,関東・東京!$B$4:$B$1019,検算!B11)</f>
        <v>134</v>
      </c>
    </row>
    <row r="12" spans="1:10">
      <c r="A12" s="311"/>
      <c r="B12" s="80" t="s">
        <v>7</v>
      </c>
      <c r="C12" s="89">
        <f>SUMIFS(関東・東京!$E$4:$E$1019,関東・東京!$B$4:$B$1019,検算!B12)</f>
        <v>572</v>
      </c>
    </row>
    <row r="13" spans="1:10">
      <c r="A13" s="311"/>
      <c r="B13" s="81" t="s">
        <v>8</v>
      </c>
      <c r="C13" s="90">
        <f>SUMIFS(関東・東京!$E$4:$E$1019,関東・東京!$B$4:$B$1019,検算!B13)</f>
        <v>263</v>
      </c>
    </row>
    <row r="14" spans="1:10">
      <c r="A14" s="311"/>
      <c r="B14" s="82" t="s">
        <v>185</v>
      </c>
      <c r="C14" s="93">
        <f>SUMIFS(関東・東京!$E$4:$E$1019,関東・東京!$B$4:$B$1019,検算!B14)</f>
        <v>191</v>
      </c>
    </row>
    <row r="15" spans="1:10">
      <c r="A15" s="311"/>
      <c r="B15" s="56" t="s">
        <v>10</v>
      </c>
      <c r="C15" s="91">
        <f>SUMIFS(関東・東京!$E$4:$E$1019,関東・東京!$B$4:$B$1019,検算!B15)</f>
        <v>479</v>
      </c>
    </row>
    <row r="16" spans="1:10">
      <c r="A16" s="311"/>
      <c r="B16" s="83" t="s">
        <v>336</v>
      </c>
      <c r="C16" s="87">
        <f>SUMIFS(関東・東京!$E$4:$E$1019,関東・東京!$B$4:$B$1019,検算!B16)</f>
        <v>6</v>
      </c>
    </row>
    <row r="17" spans="1:4">
      <c r="A17" s="310" t="s">
        <v>571</v>
      </c>
      <c r="B17" s="310"/>
      <c r="C17" s="86">
        <f>SUM(C10:C16)</f>
        <v>15661</v>
      </c>
      <c r="D17" s="84">
        <f>関東・東京!E547</f>
        <v>15655</v>
      </c>
    </row>
    <row r="18" spans="1:4">
      <c r="A18" s="311" t="s">
        <v>568</v>
      </c>
      <c r="B18" s="78" t="s">
        <v>392</v>
      </c>
      <c r="C18" s="92">
        <f>SUMIFS(中･北!$E$4:$E$1149,中･北!$B$4:$B$1149,検算!B18)</f>
        <v>1504</v>
      </c>
    </row>
    <row r="19" spans="1:4">
      <c r="A19" s="311"/>
      <c r="B19" s="79" t="s">
        <v>204</v>
      </c>
      <c r="C19" s="88">
        <f>SUMIFS(中･北!$E$4:$E$1149,中･北!$B$4:$B$1149,検算!B19)</f>
        <v>43</v>
      </c>
    </row>
    <row r="20" spans="1:4">
      <c r="A20" s="311"/>
      <c r="B20" s="80" t="s">
        <v>7</v>
      </c>
      <c r="C20" s="86">
        <f>SUMIFS(中･北!$E$4:$E$1149,中･北!$B$4:$B$1149,検算!B20)</f>
        <v>3403</v>
      </c>
    </row>
    <row r="21" spans="1:4">
      <c r="A21" s="311"/>
      <c r="B21" s="81" t="s">
        <v>8</v>
      </c>
      <c r="C21" s="90">
        <f>SUMIFS(中･北!$E$4:$E$1149,中･北!$B$4:$B$1149,検算!B21)</f>
        <v>849</v>
      </c>
    </row>
    <row r="22" spans="1:4">
      <c r="A22" s="311"/>
      <c r="B22" s="82" t="s">
        <v>185</v>
      </c>
      <c r="C22" s="93">
        <f>SUMIFS(中･北!$E$4:$E$1149,中･北!$B$4:$B$1149,検算!B22)</f>
        <v>36</v>
      </c>
    </row>
    <row r="23" spans="1:4">
      <c r="A23" s="311"/>
      <c r="B23" s="56" t="s">
        <v>10</v>
      </c>
      <c r="C23" s="91">
        <f>SUMIFS(中･北!$E$4:$E$1149,中･北!$B$4:$B$1149,検算!B23)</f>
        <v>286</v>
      </c>
    </row>
    <row r="24" spans="1:4">
      <c r="A24" s="311"/>
      <c r="B24" s="83" t="s">
        <v>336</v>
      </c>
      <c r="C24" s="86">
        <f>SUMIFS(中･北!$E$4:$E$1149,中･北!$B$4:$B$1149,検算!B24)</f>
        <v>0</v>
      </c>
    </row>
    <row r="25" spans="1:4">
      <c r="A25" s="310" t="s">
        <v>571</v>
      </c>
      <c r="B25" s="310"/>
      <c r="C25" s="86">
        <f>SUM(C18:C24)</f>
        <v>6121</v>
      </c>
      <c r="D25" s="84">
        <f>中･北!E364</f>
        <v>3797</v>
      </c>
    </row>
    <row r="26" spans="1:4">
      <c r="A26" s="311" t="s">
        <v>567</v>
      </c>
      <c r="B26" s="78" t="s">
        <v>392</v>
      </c>
      <c r="C26" s="92">
        <f>SUMIFS(九･沖!$E$4:$E$1004,九･沖!$B$4:$B$1004,検算!B26)</f>
        <v>140</v>
      </c>
    </row>
    <row r="27" spans="1:4">
      <c r="A27" s="311"/>
      <c r="B27" s="79" t="s">
        <v>204</v>
      </c>
      <c r="C27" s="88">
        <f>SUMIFS(九･沖!$E$4:$E$1004,九･沖!$B$4:$B$1004,検算!B27)</f>
        <v>0</v>
      </c>
    </row>
    <row r="28" spans="1:4">
      <c r="A28" s="311"/>
      <c r="B28" s="80" t="s">
        <v>7</v>
      </c>
      <c r="C28" s="89">
        <f>SUMIFS(九･沖!$E$4:$E$1004,九･沖!$B$4:$B$1004,検算!B28)</f>
        <v>20</v>
      </c>
    </row>
    <row r="29" spans="1:4">
      <c r="A29" s="311"/>
      <c r="B29" s="81" t="s">
        <v>8</v>
      </c>
      <c r="C29" s="90">
        <f>SUMIFS(九･沖!$E$4:$E$1004,九･沖!$B$4:$B$1004,検算!B29)</f>
        <v>54</v>
      </c>
    </row>
    <row r="30" spans="1:4">
      <c r="A30" s="311"/>
      <c r="B30" s="82" t="s">
        <v>185</v>
      </c>
      <c r="C30" s="93">
        <f>SUMIFS(九･沖!$E$4:$E$1004,九･沖!$B$4:$B$1004,検算!B30)</f>
        <v>0</v>
      </c>
    </row>
    <row r="31" spans="1:4">
      <c r="A31" s="311"/>
      <c r="B31" s="56" t="s">
        <v>10</v>
      </c>
      <c r="C31" s="86">
        <f>SUMIFS(九･沖!$E$4:$E$1004,九･沖!$B$4:$B$1004,検算!B31)</f>
        <v>1625</v>
      </c>
    </row>
    <row r="32" spans="1:4">
      <c r="A32" s="32"/>
      <c r="B32" s="83" t="s">
        <v>336</v>
      </c>
      <c r="C32" s="86">
        <f>SUMIFS(九･沖!$E$4:$E$1004,九･沖!$B$4:$B$1004,検算!B32)</f>
        <v>0</v>
      </c>
    </row>
    <row r="33" spans="1:4">
      <c r="A33" s="310" t="s">
        <v>571</v>
      </c>
      <c r="B33" s="310"/>
      <c r="C33" s="86">
        <f>SUM(C26:C32)</f>
        <v>1839</v>
      </c>
      <c r="D33" s="84">
        <f>九･沖!E126</f>
        <v>1839</v>
      </c>
    </row>
    <row r="34" spans="1:4">
      <c r="A34" t="s">
        <v>569</v>
      </c>
    </row>
  </sheetData>
  <mergeCells count="12">
    <mergeCell ref="G1:H1"/>
    <mergeCell ref="H5:H6"/>
    <mergeCell ref="I5:I6"/>
    <mergeCell ref="A9:B9"/>
    <mergeCell ref="A17:B17"/>
    <mergeCell ref="J5:J6"/>
    <mergeCell ref="A25:B25"/>
    <mergeCell ref="A33:B33"/>
    <mergeCell ref="A2:A8"/>
    <mergeCell ref="A10:A16"/>
    <mergeCell ref="A18:A24"/>
    <mergeCell ref="A26:A31"/>
  </mergeCells>
  <phoneticPr fontId="3"/>
  <conditionalFormatting sqref="J2:J5 J7">
    <cfRule type="cellIs" dxfId="24" priority="1" operator="notBetween">
      <formula>0</formula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789"/>
  <sheetViews>
    <sheetView topLeftCell="A25" workbookViewId="0">
      <selection activeCell="J160" sqref="J160"/>
    </sheetView>
  </sheetViews>
  <sheetFormatPr defaultRowHeight="13.5"/>
  <cols>
    <col min="3" max="3" width="23" style="85" bestFit="1" customWidth="1"/>
    <col min="8" max="8" width="23" style="85" bestFit="1" customWidth="1"/>
  </cols>
  <sheetData>
    <row r="1" spans="1:8">
      <c r="A1" t="s">
        <v>1038</v>
      </c>
      <c r="F1" t="s">
        <v>1039</v>
      </c>
    </row>
    <row r="2" spans="1:8">
      <c r="A2" s="32" t="s">
        <v>1010</v>
      </c>
      <c r="B2" s="32" t="s">
        <v>1031</v>
      </c>
      <c r="C2" s="101" t="s">
        <v>2</v>
      </c>
      <c r="F2" s="32" t="s">
        <v>1047</v>
      </c>
      <c r="G2" s="32" t="s">
        <v>1031</v>
      </c>
      <c r="H2" s="101" t="s">
        <v>2</v>
      </c>
    </row>
    <row r="3" spans="1:8">
      <c r="A3" s="96" t="s">
        <v>1046</v>
      </c>
      <c r="B3" s="32" t="s">
        <v>1030</v>
      </c>
      <c r="C3" s="101" t="s">
        <v>437</v>
      </c>
      <c r="F3" s="96" t="s">
        <v>8</v>
      </c>
      <c r="G3" s="32" t="s">
        <v>1032</v>
      </c>
      <c r="H3" s="101">
        <v>23</v>
      </c>
    </row>
    <row r="4" spans="1:8">
      <c r="A4" s="96" t="s">
        <v>1046</v>
      </c>
      <c r="B4" s="32" t="s">
        <v>1030</v>
      </c>
      <c r="C4" s="101" t="s">
        <v>419</v>
      </c>
      <c r="F4" s="96" t="s">
        <v>392</v>
      </c>
      <c r="G4" s="32" t="s">
        <v>1032</v>
      </c>
      <c r="H4" s="101">
        <v>272</v>
      </c>
    </row>
    <row r="5" spans="1:8">
      <c r="A5" s="96" t="s">
        <v>1046</v>
      </c>
      <c r="B5" s="32" t="s">
        <v>1030</v>
      </c>
      <c r="C5" s="101" t="s">
        <v>434</v>
      </c>
      <c r="F5" s="96" t="s">
        <v>7</v>
      </c>
      <c r="G5" s="32" t="s">
        <v>1032</v>
      </c>
      <c r="H5" s="101" t="s">
        <v>28</v>
      </c>
    </row>
    <row r="6" spans="1:8">
      <c r="A6" s="96" t="s">
        <v>1046</v>
      </c>
      <c r="B6" s="32" t="s">
        <v>1030</v>
      </c>
      <c r="C6" s="101" t="s">
        <v>410</v>
      </c>
      <c r="F6" s="96" t="s">
        <v>392</v>
      </c>
      <c r="G6" s="32" t="s">
        <v>1032</v>
      </c>
      <c r="H6" s="101" t="s">
        <v>812</v>
      </c>
    </row>
    <row r="7" spans="1:8">
      <c r="A7" s="96" t="s">
        <v>1046</v>
      </c>
      <c r="B7" s="32" t="s">
        <v>1030</v>
      </c>
      <c r="C7" s="101" t="s">
        <v>396</v>
      </c>
      <c r="F7" s="96" t="s">
        <v>1052</v>
      </c>
      <c r="G7" s="32" t="s">
        <v>1030</v>
      </c>
      <c r="H7" s="101" t="s">
        <v>397</v>
      </c>
    </row>
    <row r="8" spans="1:8">
      <c r="A8" s="96" t="s">
        <v>1046</v>
      </c>
      <c r="B8" s="32" t="s">
        <v>1030</v>
      </c>
      <c r="C8" s="101" t="s">
        <v>455</v>
      </c>
      <c r="F8" s="96" t="s">
        <v>1053</v>
      </c>
      <c r="G8" s="32" t="s">
        <v>1037</v>
      </c>
      <c r="H8" s="101" t="s">
        <v>1006</v>
      </c>
    </row>
    <row r="9" spans="1:8">
      <c r="A9" s="96" t="s">
        <v>1046</v>
      </c>
      <c r="B9" s="32" t="s">
        <v>1030</v>
      </c>
      <c r="C9" s="101" t="s">
        <v>453</v>
      </c>
      <c r="F9" s="96" t="s">
        <v>1054</v>
      </c>
      <c r="G9" s="32" t="s">
        <v>1037</v>
      </c>
      <c r="H9" s="101" t="s">
        <v>1003</v>
      </c>
    </row>
    <row r="10" spans="1:8">
      <c r="A10" s="96" t="s">
        <v>1046</v>
      </c>
      <c r="B10" s="32" t="s">
        <v>1030</v>
      </c>
      <c r="C10" s="101" t="s">
        <v>429</v>
      </c>
      <c r="F10" s="96" t="s">
        <v>10</v>
      </c>
      <c r="G10" s="32" t="s">
        <v>1032</v>
      </c>
      <c r="H10" s="101" t="s">
        <v>344</v>
      </c>
    </row>
    <row r="11" spans="1:8">
      <c r="A11" s="96" t="s">
        <v>1046</v>
      </c>
      <c r="B11" s="32" t="s">
        <v>1030</v>
      </c>
      <c r="C11" s="101" t="s">
        <v>908</v>
      </c>
      <c r="F11" s="96" t="s">
        <v>392</v>
      </c>
      <c r="G11" s="32" t="s">
        <v>1032</v>
      </c>
      <c r="H11" s="101" t="s">
        <v>203</v>
      </c>
    </row>
    <row r="12" spans="1:8">
      <c r="A12" s="96" t="s">
        <v>1046</v>
      </c>
      <c r="B12" s="32" t="s">
        <v>1030</v>
      </c>
      <c r="C12" s="101" t="s">
        <v>909</v>
      </c>
      <c r="F12" s="96" t="s">
        <v>7</v>
      </c>
      <c r="G12" s="32" t="s">
        <v>1032</v>
      </c>
      <c r="H12" s="101" t="s">
        <v>855</v>
      </c>
    </row>
    <row r="13" spans="1:8">
      <c r="A13" s="96" t="s">
        <v>1046</v>
      </c>
      <c r="B13" s="32" t="s">
        <v>1030</v>
      </c>
      <c r="C13" s="101" t="s">
        <v>461</v>
      </c>
      <c r="F13" s="96" t="s">
        <v>392</v>
      </c>
      <c r="G13" s="32" t="s">
        <v>1032</v>
      </c>
      <c r="H13" s="101" t="s">
        <v>811</v>
      </c>
    </row>
    <row r="14" spans="1:8">
      <c r="A14" s="96" t="s">
        <v>1046</v>
      </c>
      <c r="B14" s="32" t="s">
        <v>1030</v>
      </c>
      <c r="C14" s="101" t="s">
        <v>287</v>
      </c>
      <c r="F14" s="96" t="s">
        <v>392</v>
      </c>
      <c r="G14" s="32" t="s">
        <v>1032</v>
      </c>
      <c r="H14" s="101" t="s">
        <v>810</v>
      </c>
    </row>
    <row r="15" spans="1:8">
      <c r="A15" s="96" t="s">
        <v>1046</v>
      </c>
      <c r="B15" s="32" t="s">
        <v>1030</v>
      </c>
      <c r="C15" s="101" t="s">
        <v>438</v>
      </c>
      <c r="F15" s="96" t="s">
        <v>392</v>
      </c>
      <c r="G15" s="32" t="s">
        <v>1032</v>
      </c>
      <c r="H15" s="101" t="s">
        <v>809</v>
      </c>
    </row>
    <row r="16" spans="1:8">
      <c r="A16" s="96" t="s">
        <v>1046</v>
      </c>
      <c r="B16" s="32" t="s">
        <v>1030</v>
      </c>
      <c r="C16" s="101" t="s">
        <v>910</v>
      </c>
      <c r="F16" s="96" t="s">
        <v>10</v>
      </c>
      <c r="G16" s="32" t="s">
        <v>1034</v>
      </c>
      <c r="H16" s="101" t="s">
        <v>373</v>
      </c>
    </row>
    <row r="17" spans="1:8">
      <c r="A17" s="96" t="s">
        <v>1046</v>
      </c>
      <c r="B17" s="32" t="s">
        <v>1030</v>
      </c>
      <c r="C17" s="101" t="s">
        <v>463</v>
      </c>
      <c r="F17" s="96" t="s">
        <v>1055</v>
      </c>
      <c r="G17" s="32" t="s">
        <v>1037</v>
      </c>
      <c r="H17" s="101" t="s">
        <v>1000</v>
      </c>
    </row>
    <row r="18" spans="1:8">
      <c r="A18" s="96" t="s">
        <v>1046</v>
      </c>
      <c r="B18" s="32" t="s">
        <v>1030</v>
      </c>
      <c r="C18" s="101" t="s">
        <v>431</v>
      </c>
      <c r="F18" s="96" t="s">
        <v>1056</v>
      </c>
      <c r="G18" s="32" t="s">
        <v>1030</v>
      </c>
      <c r="H18" s="101" t="s">
        <v>454</v>
      </c>
    </row>
    <row r="19" spans="1:8">
      <c r="A19" s="96" t="s">
        <v>1046</v>
      </c>
      <c r="B19" s="32" t="s">
        <v>1030</v>
      </c>
      <c r="C19" s="101" t="s">
        <v>450</v>
      </c>
      <c r="F19" s="96" t="s">
        <v>392</v>
      </c>
      <c r="G19" s="32" t="s">
        <v>1032</v>
      </c>
      <c r="H19" s="101" t="s">
        <v>808</v>
      </c>
    </row>
    <row r="20" spans="1:8">
      <c r="A20" s="96" t="s">
        <v>1046</v>
      </c>
      <c r="B20" s="32" t="s">
        <v>1030</v>
      </c>
      <c r="C20" s="101" t="s">
        <v>486</v>
      </c>
      <c r="F20" s="96" t="s">
        <v>392</v>
      </c>
      <c r="G20" s="32" t="s">
        <v>1032</v>
      </c>
      <c r="H20" s="101" t="s">
        <v>807</v>
      </c>
    </row>
    <row r="21" spans="1:8">
      <c r="A21" s="96" t="s">
        <v>1046</v>
      </c>
      <c r="B21" s="32" t="s">
        <v>1030</v>
      </c>
      <c r="C21" s="101" t="s">
        <v>399</v>
      </c>
      <c r="F21" s="96" t="s">
        <v>7</v>
      </c>
      <c r="G21" s="32" t="s">
        <v>1037</v>
      </c>
      <c r="H21" s="101" t="s">
        <v>854</v>
      </c>
    </row>
    <row r="22" spans="1:8">
      <c r="A22" s="96" t="s">
        <v>1046</v>
      </c>
      <c r="B22" s="32" t="s">
        <v>1030</v>
      </c>
      <c r="C22" s="101" t="s">
        <v>911</v>
      </c>
      <c r="F22" s="96" t="s">
        <v>7</v>
      </c>
      <c r="G22" s="32" t="s">
        <v>1037</v>
      </c>
      <c r="H22" s="101" t="s">
        <v>970</v>
      </c>
    </row>
    <row r="23" spans="1:8">
      <c r="A23" s="96" t="s">
        <v>1046</v>
      </c>
      <c r="B23" s="32" t="s">
        <v>1030</v>
      </c>
      <c r="C23" s="101" t="s">
        <v>473</v>
      </c>
      <c r="F23" s="96" t="s">
        <v>392</v>
      </c>
      <c r="G23" s="32" t="s">
        <v>1032</v>
      </c>
      <c r="H23" s="101" t="s">
        <v>806</v>
      </c>
    </row>
    <row r="24" spans="1:8">
      <c r="A24" s="96" t="s">
        <v>1046</v>
      </c>
      <c r="B24" s="32" t="s">
        <v>1030</v>
      </c>
      <c r="C24" s="101" t="s">
        <v>420</v>
      </c>
      <c r="F24" s="96" t="s">
        <v>392</v>
      </c>
      <c r="G24" s="32" t="s">
        <v>1032</v>
      </c>
      <c r="H24" s="101" t="s">
        <v>805</v>
      </c>
    </row>
    <row r="25" spans="1:8">
      <c r="A25" s="96" t="s">
        <v>1046</v>
      </c>
      <c r="B25" s="32" t="s">
        <v>1030</v>
      </c>
      <c r="C25" s="101" t="s">
        <v>401</v>
      </c>
      <c r="F25" s="96" t="s">
        <v>392</v>
      </c>
      <c r="G25" s="32" t="s">
        <v>1032</v>
      </c>
      <c r="H25" s="101" t="s">
        <v>804</v>
      </c>
    </row>
    <row r="26" spans="1:8">
      <c r="A26" s="96" t="s">
        <v>1046</v>
      </c>
      <c r="B26" s="32" t="s">
        <v>1030</v>
      </c>
      <c r="C26" s="101" t="s">
        <v>912</v>
      </c>
      <c r="F26" s="96" t="s">
        <v>10</v>
      </c>
      <c r="G26" s="32" t="s">
        <v>1034</v>
      </c>
      <c r="H26" s="101" t="s">
        <v>907</v>
      </c>
    </row>
    <row r="27" spans="1:8">
      <c r="A27" s="96" t="s">
        <v>1046</v>
      </c>
      <c r="B27" s="32" t="s">
        <v>1030</v>
      </c>
      <c r="C27" s="101" t="s">
        <v>400</v>
      </c>
      <c r="F27" s="96" t="s">
        <v>392</v>
      </c>
      <c r="G27" s="32" t="s">
        <v>1032</v>
      </c>
      <c r="H27" s="101" t="s">
        <v>803</v>
      </c>
    </row>
    <row r="28" spans="1:8">
      <c r="A28" s="96" t="s">
        <v>1046</v>
      </c>
      <c r="B28" s="32" t="s">
        <v>1030</v>
      </c>
      <c r="C28" s="101" t="s">
        <v>913</v>
      </c>
      <c r="F28" s="96" t="s">
        <v>1054</v>
      </c>
      <c r="G28" s="32" t="s">
        <v>1037</v>
      </c>
      <c r="H28" s="101" t="s">
        <v>531</v>
      </c>
    </row>
    <row r="29" spans="1:8">
      <c r="A29" s="96" t="s">
        <v>1046</v>
      </c>
      <c r="B29" s="32" t="s">
        <v>1030</v>
      </c>
      <c r="C29" s="101" t="s">
        <v>424</v>
      </c>
      <c r="F29" s="96" t="s">
        <v>392</v>
      </c>
      <c r="G29" s="32" t="s">
        <v>1032</v>
      </c>
      <c r="H29" s="101" t="s">
        <v>802</v>
      </c>
    </row>
    <row r="30" spans="1:8">
      <c r="A30" s="96" t="s">
        <v>1046</v>
      </c>
      <c r="B30" s="32" t="s">
        <v>1030</v>
      </c>
      <c r="C30" s="101" t="s">
        <v>914</v>
      </c>
      <c r="F30" s="96" t="s">
        <v>392</v>
      </c>
      <c r="G30" s="32" t="s">
        <v>1032</v>
      </c>
      <c r="H30" s="101" t="s">
        <v>801</v>
      </c>
    </row>
    <row r="31" spans="1:8">
      <c r="A31" s="96" t="s">
        <v>1046</v>
      </c>
      <c r="B31" s="32" t="s">
        <v>1030</v>
      </c>
      <c r="C31" s="101" t="s">
        <v>485</v>
      </c>
      <c r="F31" s="96" t="s">
        <v>392</v>
      </c>
      <c r="G31" s="32" t="s">
        <v>1032</v>
      </c>
      <c r="H31" s="101" t="s">
        <v>800</v>
      </c>
    </row>
    <row r="32" spans="1:8">
      <c r="A32" s="96" t="s">
        <v>1046</v>
      </c>
      <c r="B32" s="32" t="s">
        <v>1030</v>
      </c>
      <c r="C32" s="101" t="s">
        <v>408</v>
      </c>
      <c r="F32" s="96" t="s">
        <v>392</v>
      </c>
      <c r="G32" s="32" t="s">
        <v>1032</v>
      </c>
      <c r="H32" s="101" t="s">
        <v>799</v>
      </c>
    </row>
    <row r="33" spans="1:8">
      <c r="A33" s="96" t="s">
        <v>1046</v>
      </c>
      <c r="B33" s="32" t="s">
        <v>1030</v>
      </c>
      <c r="C33" s="101" t="s">
        <v>466</v>
      </c>
      <c r="F33" s="96" t="s">
        <v>392</v>
      </c>
      <c r="G33" s="32" t="s">
        <v>1032</v>
      </c>
      <c r="H33" s="101" t="s">
        <v>798</v>
      </c>
    </row>
    <row r="34" spans="1:8">
      <c r="A34" s="96" t="s">
        <v>1046</v>
      </c>
      <c r="B34" s="32" t="s">
        <v>1030</v>
      </c>
      <c r="C34" s="101" t="s">
        <v>422</v>
      </c>
      <c r="F34" s="96" t="s">
        <v>10</v>
      </c>
      <c r="G34" s="32" t="s">
        <v>1034</v>
      </c>
      <c r="H34" s="101" t="s">
        <v>906</v>
      </c>
    </row>
    <row r="35" spans="1:8">
      <c r="A35" s="96" t="s">
        <v>1046</v>
      </c>
      <c r="B35" s="32" t="s">
        <v>1030</v>
      </c>
      <c r="C35" s="101" t="s">
        <v>402</v>
      </c>
      <c r="F35" s="96" t="s">
        <v>10</v>
      </c>
      <c r="G35" s="32" t="s">
        <v>1034</v>
      </c>
      <c r="H35" s="101" t="s">
        <v>905</v>
      </c>
    </row>
    <row r="36" spans="1:8">
      <c r="A36" s="96" t="s">
        <v>1046</v>
      </c>
      <c r="B36" s="32" t="s">
        <v>1030</v>
      </c>
      <c r="C36" s="101" t="s">
        <v>415</v>
      </c>
      <c r="F36" s="96" t="s">
        <v>392</v>
      </c>
      <c r="G36" s="32" t="s">
        <v>1032</v>
      </c>
      <c r="H36" s="101" t="s">
        <v>797</v>
      </c>
    </row>
    <row r="37" spans="1:8">
      <c r="A37" s="96" t="s">
        <v>1046</v>
      </c>
      <c r="B37" s="32" t="s">
        <v>1030</v>
      </c>
      <c r="C37" s="101" t="s">
        <v>916</v>
      </c>
      <c r="F37" s="96" t="s">
        <v>204</v>
      </c>
      <c r="G37" s="32" t="s">
        <v>1030</v>
      </c>
      <c r="H37" s="101" t="s">
        <v>488</v>
      </c>
    </row>
    <row r="38" spans="1:8">
      <c r="A38" s="96" t="s">
        <v>1046</v>
      </c>
      <c r="B38" s="32" t="s">
        <v>1030</v>
      </c>
      <c r="C38" s="101" t="s">
        <v>338</v>
      </c>
      <c r="F38" s="96" t="s">
        <v>392</v>
      </c>
      <c r="G38" s="32" t="s">
        <v>1032</v>
      </c>
      <c r="H38" s="101" t="s">
        <v>796</v>
      </c>
    </row>
    <row r="39" spans="1:8">
      <c r="A39" s="96" t="s">
        <v>1046</v>
      </c>
      <c r="B39" s="32" t="s">
        <v>1030</v>
      </c>
      <c r="C39" s="101" t="s">
        <v>416</v>
      </c>
      <c r="F39" s="96" t="s">
        <v>1056</v>
      </c>
      <c r="G39" s="32" t="s">
        <v>1030</v>
      </c>
      <c r="H39" s="101" t="s">
        <v>428</v>
      </c>
    </row>
    <row r="40" spans="1:8">
      <c r="A40" s="96" t="s">
        <v>1046</v>
      </c>
      <c r="B40" s="32" t="s">
        <v>1030</v>
      </c>
      <c r="C40" s="101" t="s">
        <v>464</v>
      </c>
      <c r="F40" s="96" t="s">
        <v>1052</v>
      </c>
      <c r="G40" s="32" t="s">
        <v>1037</v>
      </c>
      <c r="H40" s="101" t="s">
        <v>994</v>
      </c>
    </row>
    <row r="41" spans="1:8">
      <c r="A41" s="96" t="s">
        <v>1046</v>
      </c>
      <c r="B41" s="32" t="s">
        <v>1030</v>
      </c>
      <c r="C41" s="101" t="s">
        <v>915</v>
      </c>
      <c r="F41" s="96" t="s">
        <v>7</v>
      </c>
      <c r="G41" s="32" t="s">
        <v>1037</v>
      </c>
      <c r="H41" s="101" t="s">
        <v>41</v>
      </c>
    </row>
    <row r="42" spans="1:8">
      <c r="A42" s="96" t="s">
        <v>1046</v>
      </c>
      <c r="B42" s="32" t="s">
        <v>1030</v>
      </c>
      <c r="C42" s="101" t="s">
        <v>426</v>
      </c>
      <c r="F42" s="96" t="s">
        <v>392</v>
      </c>
      <c r="G42" s="32" t="s">
        <v>1032</v>
      </c>
      <c r="H42" s="101" t="s">
        <v>795</v>
      </c>
    </row>
    <row r="43" spans="1:8">
      <c r="A43" s="96" t="s">
        <v>1046</v>
      </c>
      <c r="B43" s="32" t="s">
        <v>1030</v>
      </c>
      <c r="C43" s="101" t="s">
        <v>414</v>
      </c>
      <c r="F43" s="96" t="s">
        <v>10</v>
      </c>
      <c r="G43" s="32" t="s">
        <v>1034</v>
      </c>
      <c r="H43" s="101" t="s">
        <v>904</v>
      </c>
    </row>
    <row r="44" spans="1:8">
      <c r="A44" s="96" t="s">
        <v>1046</v>
      </c>
      <c r="B44" s="32" t="s">
        <v>1030</v>
      </c>
      <c r="C44" s="101" t="s">
        <v>403</v>
      </c>
      <c r="F44" s="96" t="s">
        <v>392</v>
      </c>
      <c r="G44" s="32" t="s">
        <v>1032</v>
      </c>
      <c r="H44" s="101" t="s">
        <v>546</v>
      </c>
    </row>
    <row r="45" spans="1:8">
      <c r="A45" s="96" t="s">
        <v>1046</v>
      </c>
      <c r="B45" s="32" t="s">
        <v>1030</v>
      </c>
      <c r="C45" s="101" t="s">
        <v>428</v>
      </c>
      <c r="F45" s="96" t="s">
        <v>392</v>
      </c>
      <c r="G45" s="32" t="s">
        <v>1032</v>
      </c>
      <c r="H45" s="101" t="s">
        <v>794</v>
      </c>
    </row>
    <row r="46" spans="1:8">
      <c r="A46" s="96" t="s">
        <v>204</v>
      </c>
      <c r="B46" s="32" t="s">
        <v>1030</v>
      </c>
      <c r="C46" s="101" t="s">
        <v>488</v>
      </c>
      <c r="F46" s="96" t="s">
        <v>10</v>
      </c>
      <c r="G46" s="32" t="s">
        <v>1034</v>
      </c>
      <c r="H46" s="101" t="s">
        <v>903</v>
      </c>
    </row>
    <row r="47" spans="1:8">
      <c r="A47" s="96" t="s">
        <v>1046</v>
      </c>
      <c r="B47" s="32" t="s">
        <v>1030</v>
      </c>
      <c r="C47" s="101" t="s">
        <v>454</v>
      </c>
      <c r="F47" s="96" t="s">
        <v>1052</v>
      </c>
      <c r="G47" s="32" t="s">
        <v>1030</v>
      </c>
      <c r="H47" s="101" t="s">
        <v>793</v>
      </c>
    </row>
    <row r="48" spans="1:8">
      <c r="A48" s="96" t="s">
        <v>392</v>
      </c>
      <c r="B48" s="32" t="s">
        <v>1032</v>
      </c>
      <c r="C48" s="101">
        <v>272</v>
      </c>
      <c r="F48" s="96" t="s">
        <v>1052</v>
      </c>
      <c r="G48" s="32" t="s">
        <v>1030</v>
      </c>
      <c r="H48" s="101" t="s">
        <v>474</v>
      </c>
    </row>
    <row r="49" spans="1:8">
      <c r="A49" s="96" t="s">
        <v>392</v>
      </c>
      <c r="B49" s="32" t="s">
        <v>1032</v>
      </c>
      <c r="C49" s="101" t="s">
        <v>812</v>
      </c>
      <c r="F49" s="96" t="s">
        <v>392</v>
      </c>
      <c r="G49" s="32" t="s">
        <v>1032</v>
      </c>
      <c r="H49" s="101" t="s">
        <v>792</v>
      </c>
    </row>
    <row r="50" spans="1:8">
      <c r="A50" s="96" t="s">
        <v>1035</v>
      </c>
      <c r="B50" s="32" t="s">
        <v>1030</v>
      </c>
      <c r="C50" s="101" t="s">
        <v>397</v>
      </c>
      <c r="F50" s="96" t="s">
        <v>392</v>
      </c>
      <c r="G50" s="32" t="s">
        <v>1032</v>
      </c>
      <c r="H50" s="101" t="s">
        <v>791</v>
      </c>
    </row>
    <row r="51" spans="1:8">
      <c r="A51" s="96" t="s">
        <v>392</v>
      </c>
      <c r="B51" s="32" t="s">
        <v>1032</v>
      </c>
      <c r="C51" s="101" t="s">
        <v>203</v>
      </c>
      <c r="F51" s="96" t="s">
        <v>392</v>
      </c>
      <c r="G51" s="32" t="s">
        <v>1032</v>
      </c>
      <c r="H51" s="101" t="s">
        <v>790</v>
      </c>
    </row>
    <row r="52" spans="1:8">
      <c r="A52" s="96" t="s">
        <v>392</v>
      </c>
      <c r="B52" s="32" t="s">
        <v>1032</v>
      </c>
      <c r="C52" s="101" t="s">
        <v>811</v>
      </c>
      <c r="F52" s="96" t="s">
        <v>1054</v>
      </c>
      <c r="G52" s="32" t="s">
        <v>1037</v>
      </c>
      <c r="H52" s="101" t="s">
        <v>532</v>
      </c>
    </row>
    <row r="53" spans="1:8">
      <c r="A53" s="96" t="s">
        <v>392</v>
      </c>
      <c r="B53" s="32" t="s">
        <v>1032</v>
      </c>
      <c r="C53" s="101" t="s">
        <v>810</v>
      </c>
      <c r="F53" s="96" t="s">
        <v>8</v>
      </c>
      <c r="G53" s="32" t="s">
        <v>1033</v>
      </c>
      <c r="H53" s="101" t="s">
        <v>101</v>
      </c>
    </row>
    <row r="54" spans="1:8">
      <c r="A54" s="96" t="s">
        <v>392</v>
      </c>
      <c r="B54" s="32" t="s">
        <v>1032</v>
      </c>
      <c r="C54" s="101" t="s">
        <v>809</v>
      </c>
      <c r="F54" s="96" t="s">
        <v>392</v>
      </c>
      <c r="G54" s="32" t="s">
        <v>1032</v>
      </c>
      <c r="H54" s="101" t="s">
        <v>789</v>
      </c>
    </row>
    <row r="55" spans="1:8">
      <c r="A55" s="96" t="s">
        <v>392</v>
      </c>
      <c r="B55" s="32" t="s">
        <v>1032</v>
      </c>
      <c r="C55" s="101" t="s">
        <v>808</v>
      </c>
      <c r="F55" s="96" t="s">
        <v>392</v>
      </c>
      <c r="G55" s="32" t="s">
        <v>1032</v>
      </c>
      <c r="H55" s="101" t="s">
        <v>278</v>
      </c>
    </row>
    <row r="56" spans="1:8">
      <c r="A56" s="96" t="s">
        <v>392</v>
      </c>
      <c r="B56" s="32" t="s">
        <v>1032</v>
      </c>
      <c r="C56" s="101" t="s">
        <v>807</v>
      </c>
      <c r="F56" s="96" t="s">
        <v>392</v>
      </c>
      <c r="G56" s="32" t="s">
        <v>1032</v>
      </c>
      <c r="H56" s="101" t="s">
        <v>788</v>
      </c>
    </row>
    <row r="57" spans="1:8">
      <c r="A57" s="96" t="s">
        <v>392</v>
      </c>
      <c r="B57" s="32" t="s">
        <v>1032</v>
      </c>
      <c r="C57" s="101" t="s">
        <v>806</v>
      </c>
      <c r="F57" s="96" t="s">
        <v>7</v>
      </c>
      <c r="G57" s="32" t="s">
        <v>1032</v>
      </c>
      <c r="H57" s="101" t="s">
        <v>853</v>
      </c>
    </row>
    <row r="58" spans="1:8">
      <c r="A58" s="96" t="s">
        <v>392</v>
      </c>
      <c r="B58" s="32" t="s">
        <v>1032</v>
      </c>
      <c r="C58" s="101" t="s">
        <v>805</v>
      </c>
      <c r="F58" s="96" t="s">
        <v>392</v>
      </c>
      <c r="G58" s="32" t="s">
        <v>1032</v>
      </c>
      <c r="H58" s="101" t="s">
        <v>271</v>
      </c>
    </row>
    <row r="59" spans="1:8">
      <c r="A59" s="96" t="s">
        <v>392</v>
      </c>
      <c r="B59" s="32" t="s">
        <v>1032</v>
      </c>
      <c r="C59" s="101" t="s">
        <v>804</v>
      </c>
      <c r="F59" s="96" t="s">
        <v>392</v>
      </c>
      <c r="G59" s="32" t="s">
        <v>1032</v>
      </c>
      <c r="H59" s="101" t="s">
        <v>787</v>
      </c>
    </row>
    <row r="60" spans="1:8">
      <c r="A60" s="96" t="s">
        <v>392</v>
      </c>
      <c r="B60" s="32" t="s">
        <v>1032</v>
      </c>
      <c r="C60" s="101" t="s">
        <v>803</v>
      </c>
      <c r="F60" s="96" t="s">
        <v>8</v>
      </c>
      <c r="G60" s="32" t="s">
        <v>1032</v>
      </c>
      <c r="H60" s="101" t="s">
        <v>98</v>
      </c>
    </row>
    <row r="61" spans="1:8">
      <c r="A61" s="96" t="s">
        <v>392</v>
      </c>
      <c r="B61" s="32" t="s">
        <v>1032</v>
      </c>
      <c r="C61" s="101" t="s">
        <v>802</v>
      </c>
      <c r="F61" s="96" t="s">
        <v>1056</v>
      </c>
      <c r="G61" s="32" t="s">
        <v>1030</v>
      </c>
      <c r="H61" s="101" t="s">
        <v>403</v>
      </c>
    </row>
    <row r="62" spans="1:8">
      <c r="A62" s="96" t="s">
        <v>392</v>
      </c>
      <c r="B62" s="32" t="s">
        <v>1032</v>
      </c>
      <c r="C62" s="101" t="s">
        <v>801</v>
      </c>
      <c r="F62" s="96" t="s">
        <v>392</v>
      </c>
      <c r="G62" s="32" t="s">
        <v>1032</v>
      </c>
      <c r="H62" s="101" t="s">
        <v>786</v>
      </c>
    </row>
    <row r="63" spans="1:8">
      <c r="A63" s="96" t="s">
        <v>392</v>
      </c>
      <c r="B63" s="32" t="s">
        <v>1032</v>
      </c>
      <c r="C63" s="101" t="s">
        <v>800</v>
      </c>
      <c r="F63" s="96" t="s">
        <v>7</v>
      </c>
      <c r="G63" s="32" t="s">
        <v>1037</v>
      </c>
      <c r="H63" s="101" t="s">
        <v>76</v>
      </c>
    </row>
    <row r="64" spans="1:8">
      <c r="A64" s="96" t="s">
        <v>392</v>
      </c>
      <c r="B64" s="32" t="s">
        <v>1032</v>
      </c>
      <c r="C64" s="101" t="s">
        <v>799</v>
      </c>
      <c r="F64" s="96" t="s">
        <v>10</v>
      </c>
      <c r="G64" s="32" t="s">
        <v>1034</v>
      </c>
      <c r="H64" s="101" t="s">
        <v>375</v>
      </c>
    </row>
    <row r="65" spans="1:8">
      <c r="A65" s="96" t="s">
        <v>392</v>
      </c>
      <c r="B65" s="32" t="s">
        <v>1032</v>
      </c>
      <c r="C65" s="101" t="s">
        <v>798</v>
      </c>
      <c r="F65" s="96" t="s">
        <v>392</v>
      </c>
      <c r="G65" s="32" t="s">
        <v>1032</v>
      </c>
      <c r="H65" s="101" t="s">
        <v>159</v>
      </c>
    </row>
    <row r="66" spans="1:8">
      <c r="A66" s="96" t="s">
        <v>392</v>
      </c>
      <c r="B66" s="32" t="s">
        <v>1032</v>
      </c>
      <c r="C66" s="101" t="s">
        <v>797</v>
      </c>
      <c r="F66" s="96" t="s">
        <v>7</v>
      </c>
      <c r="G66" s="32" t="s">
        <v>1037</v>
      </c>
      <c r="H66" s="101" t="s">
        <v>77</v>
      </c>
    </row>
    <row r="67" spans="1:8">
      <c r="A67" s="96" t="s">
        <v>392</v>
      </c>
      <c r="B67" s="32" t="s">
        <v>1032</v>
      </c>
      <c r="C67" s="101" t="s">
        <v>796</v>
      </c>
      <c r="F67" s="96" t="s">
        <v>7</v>
      </c>
      <c r="G67" s="32" t="s">
        <v>1037</v>
      </c>
      <c r="H67" s="101" t="s">
        <v>852</v>
      </c>
    </row>
    <row r="68" spans="1:8">
      <c r="A68" s="96" t="s">
        <v>1035</v>
      </c>
      <c r="B68" s="32" t="s">
        <v>1037</v>
      </c>
      <c r="C68" s="101" t="s">
        <v>994</v>
      </c>
      <c r="F68" s="96" t="s">
        <v>392</v>
      </c>
      <c r="G68" s="32" t="s">
        <v>1032</v>
      </c>
      <c r="H68" s="101" t="s">
        <v>122</v>
      </c>
    </row>
    <row r="69" spans="1:8">
      <c r="A69" s="96" t="s">
        <v>392</v>
      </c>
      <c r="B69" s="32" t="s">
        <v>1032</v>
      </c>
      <c r="C69" s="101" t="s">
        <v>795</v>
      </c>
      <c r="F69" s="96" t="s">
        <v>392</v>
      </c>
      <c r="G69" s="32" t="s">
        <v>1032</v>
      </c>
      <c r="H69" s="101" t="s">
        <v>785</v>
      </c>
    </row>
    <row r="70" spans="1:8">
      <c r="A70" s="96" t="s">
        <v>392</v>
      </c>
      <c r="B70" s="32" t="s">
        <v>1032</v>
      </c>
      <c r="C70" s="101" t="s">
        <v>546</v>
      </c>
      <c r="F70" s="96" t="s">
        <v>7</v>
      </c>
      <c r="G70" s="32" t="s">
        <v>1037</v>
      </c>
      <c r="H70" s="101" t="s">
        <v>1021</v>
      </c>
    </row>
    <row r="71" spans="1:8">
      <c r="A71" s="96" t="s">
        <v>392</v>
      </c>
      <c r="B71" s="32" t="s">
        <v>1032</v>
      </c>
      <c r="C71" s="101" t="s">
        <v>794</v>
      </c>
      <c r="F71" s="96" t="s">
        <v>1056</v>
      </c>
      <c r="G71" s="32" t="s">
        <v>1030</v>
      </c>
      <c r="H71" s="101" t="s">
        <v>414</v>
      </c>
    </row>
    <row r="72" spans="1:8">
      <c r="A72" s="96" t="s">
        <v>1035</v>
      </c>
      <c r="B72" s="32" t="s">
        <v>1030</v>
      </c>
      <c r="C72" s="101" t="s">
        <v>793</v>
      </c>
      <c r="F72" s="96" t="s">
        <v>1052</v>
      </c>
      <c r="G72" s="103" t="s">
        <v>1037</v>
      </c>
      <c r="H72" s="108" t="s">
        <v>1027</v>
      </c>
    </row>
    <row r="73" spans="1:8">
      <c r="A73" s="96" t="s">
        <v>1035</v>
      </c>
      <c r="B73" s="32" t="s">
        <v>1030</v>
      </c>
      <c r="C73" s="101" t="s">
        <v>474</v>
      </c>
      <c r="F73" s="96" t="s">
        <v>392</v>
      </c>
      <c r="G73" s="103" t="s">
        <v>1032</v>
      </c>
      <c r="H73" s="108" t="s">
        <v>784</v>
      </c>
    </row>
    <row r="74" spans="1:8">
      <c r="A74" s="96" t="s">
        <v>392</v>
      </c>
      <c r="B74" s="32" t="s">
        <v>1032</v>
      </c>
      <c r="C74" s="101" t="s">
        <v>792</v>
      </c>
      <c r="F74" s="96" t="s">
        <v>392</v>
      </c>
      <c r="G74" s="111" t="s">
        <v>1032</v>
      </c>
      <c r="H74" s="112" t="s">
        <v>179</v>
      </c>
    </row>
    <row r="75" spans="1:8">
      <c r="A75" s="96" t="s">
        <v>392</v>
      </c>
      <c r="B75" s="32" t="s">
        <v>1032</v>
      </c>
      <c r="C75" s="101" t="s">
        <v>791</v>
      </c>
      <c r="F75" s="96" t="s">
        <v>392</v>
      </c>
      <c r="G75" s="103" t="s">
        <v>1032</v>
      </c>
      <c r="H75" s="108" t="s">
        <v>783</v>
      </c>
    </row>
    <row r="76" spans="1:8">
      <c r="A76" s="96" t="s">
        <v>392</v>
      </c>
      <c r="B76" s="32" t="s">
        <v>1032</v>
      </c>
      <c r="C76" s="101" t="s">
        <v>790</v>
      </c>
      <c r="F76" s="96" t="s">
        <v>392</v>
      </c>
      <c r="G76" s="32" t="s">
        <v>1032</v>
      </c>
      <c r="H76" s="101" t="s">
        <v>782</v>
      </c>
    </row>
    <row r="77" spans="1:8">
      <c r="A77" s="96" t="s">
        <v>392</v>
      </c>
      <c r="B77" s="32" t="s">
        <v>1032</v>
      </c>
      <c r="C77" s="101" t="s">
        <v>789</v>
      </c>
      <c r="F77" s="96" t="s">
        <v>1057</v>
      </c>
      <c r="G77" s="32" t="s">
        <v>1037</v>
      </c>
      <c r="H77" s="101" t="s">
        <v>993</v>
      </c>
    </row>
    <row r="78" spans="1:8">
      <c r="A78" s="96" t="s">
        <v>392</v>
      </c>
      <c r="B78" s="32" t="s">
        <v>1032</v>
      </c>
      <c r="C78" s="101" t="s">
        <v>278</v>
      </c>
      <c r="F78" s="96" t="s">
        <v>336</v>
      </c>
      <c r="G78" s="32" t="s">
        <v>1032</v>
      </c>
      <c r="H78" s="101" t="s">
        <v>360</v>
      </c>
    </row>
    <row r="79" spans="1:8">
      <c r="A79" s="96" t="s">
        <v>392</v>
      </c>
      <c r="B79" s="32" t="s">
        <v>1032</v>
      </c>
      <c r="C79" s="101" t="s">
        <v>788</v>
      </c>
      <c r="F79" s="96" t="s">
        <v>392</v>
      </c>
      <c r="G79" s="32" t="s">
        <v>1032</v>
      </c>
      <c r="H79" s="101" t="s">
        <v>117</v>
      </c>
    </row>
    <row r="80" spans="1:8">
      <c r="A80" s="96" t="s">
        <v>392</v>
      </c>
      <c r="B80" s="32" t="s">
        <v>1032</v>
      </c>
      <c r="C80" s="101" t="s">
        <v>271</v>
      </c>
      <c r="F80" s="96" t="s">
        <v>1056</v>
      </c>
      <c r="G80" s="32" t="s">
        <v>1030</v>
      </c>
      <c r="H80" s="101" t="s">
        <v>426</v>
      </c>
    </row>
    <row r="81" spans="1:8">
      <c r="A81" s="96" t="s">
        <v>392</v>
      </c>
      <c r="B81" s="32" t="s">
        <v>1032</v>
      </c>
      <c r="C81" s="101" t="s">
        <v>787</v>
      </c>
      <c r="F81" s="96" t="s">
        <v>392</v>
      </c>
      <c r="G81" s="32" t="s">
        <v>1032</v>
      </c>
      <c r="H81" s="101" t="s">
        <v>140</v>
      </c>
    </row>
    <row r="82" spans="1:8">
      <c r="A82" s="96" t="s">
        <v>392</v>
      </c>
      <c r="B82" s="32" t="s">
        <v>1032</v>
      </c>
      <c r="C82" s="101" t="s">
        <v>786</v>
      </c>
      <c r="F82" s="96" t="s">
        <v>392</v>
      </c>
      <c r="G82" s="32" t="s">
        <v>1032</v>
      </c>
      <c r="H82" s="101" t="s">
        <v>781</v>
      </c>
    </row>
    <row r="83" spans="1:8">
      <c r="A83" s="96" t="s">
        <v>392</v>
      </c>
      <c r="B83" s="32" t="s">
        <v>1032</v>
      </c>
      <c r="C83" s="101" t="s">
        <v>159</v>
      </c>
      <c r="F83" s="96" t="s">
        <v>392</v>
      </c>
      <c r="G83" s="32" t="s">
        <v>1032</v>
      </c>
      <c r="H83" s="101" t="s">
        <v>143</v>
      </c>
    </row>
    <row r="84" spans="1:8">
      <c r="A84" s="96" t="s">
        <v>392</v>
      </c>
      <c r="B84" s="32" t="s">
        <v>1032</v>
      </c>
      <c r="C84" s="101" t="s">
        <v>122</v>
      </c>
      <c r="F84" s="96" t="s">
        <v>392</v>
      </c>
      <c r="G84" s="32" t="s">
        <v>1032</v>
      </c>
      <c r="H84" s="101" t="s">
        <v>347</v>
      </c>
    </row>
    <row r="85" spans="1:8">
      <c r="A85" s="96" t="s">
        <v>392</v>
      </c>
      <c r="B85" s="32" t="s">
        <v>1032</v>
      </c>
      <c r="C85" s="101" t="s">
        <v>785</v>
      </c>
      <c r="F85" s="96" t="s">
        <v>7</v>
      </c>
      <c r="G85" s="32" t="s">
        <v>1032</v>
      </c>
      <c r="H85" s="101" t="s">
        <v>851</v>
      </c>
    </row>
    <row r="86" spans="1:8">
      <c r="A86" s="96" t="s">
        <v>1035</v>
      </c>
      <c r="B86" s="32" t="s">
        <v>1037</v>
      </c>
      <c r="C86" s="101" t="s">
        <v>1027</v>
      </c>
      <c r="F86" s="96" t="s">
        <v>392</v>
      </c>
      <c r="G86" s="32" t="s">
        <v>1032</v>
      </c>
      <c r="H86" s="101" t="s">
        <v>780</v>
      </c>
    </row>
    <row r="87" spans="1:8">
      <c r="A87" s="96" t="s">
        <v>392</v>
      </c>
      <c r="B87" s="106" t="s">
        <v>1032</v>
      </c>
      <c r="C87" s="107" t="s">
        <v>784</v>
      </c>
      <c r="F87" s="96" t="s">
        <v>392</v>
      </c>
      <c r="G87" s="32" t="s">
        <v>1032</v>
      </c>
      <c r="H87" s="101" t="s">
        <v>779</v>
      </c>
    </row>
    <row r="88" spans="1:8">
      <c r="A88" s="96" t="s">
        <v>392</v>
      </c>
      <c r="B88" s="106" t="s">
        <v>1032</v>
      </c>
      <c r="C88" s="107" t="s">
        <v>179</v>
      </c>
      <c r="F88" s="96" t="s">
        <v>392</v>
      </c>
      <c r="G88" s="32" t="s">
        <v>1032</v>
      </c>
      <c r="H88" s="101" t="s">
        <v>547</v>
      </c>
    </row>
    <row r="89" spans="1:8">
      <c r="A89" s="96" t="s">
        <v>392</v>
      </c>
      <c r="B89" s="32" t="s">
        <v>1032</v>
      </c>
      <c r="C89" s="101" t="s">
        <v>783</v>
      </c>
      <c r="F89" s="96" t="s">
        <v>392</v>
      </c>
      <c r="G89" s="32" t="s">
        <v>1032</v>
      </c>
      <c r="H89" s="101" t="s">
        <v>191</v>
      </c>
    </row>
    <row r="90" spans="1:8">
      <c r="A90" s="96" t="s">
        <v>392</v>
      </c>
      <c r="B90" s="32" t="s">
        <v>1032</v>
      </c>
      <c r="C90" s="101" t="s">
        <v>782</v>
      </c>
      <c r="F90" s="96" t="s">
        <v>392</v>
      </c>
      <c r="G90" s="111" t="s">
        <v>1032</v>
      </c>
      <c r="H90" s="112" t="s">
        <v>162</v>
      </c>
    </row>
    <row r="91" spans="1:8">
      <c r="A91" s="96" t="s">
        <v>392</v>
      </c>
      <c r="B91" s="32" t="s">
        <v>1032</v>
      </c>
      <c r="C91" s="101" t="s">
        <v>117</v>
      </c>
      <c r="F91" s="96" t="s">
        <v>392</v>
      </c>
      <c r="G91" s="111" t="s">
        <v>1032</v>
      </c>
      <c r="H91" s="112" t="s">
        <v>282</v>
      </c>
    </row>
    <row r="92" spans="1:8">
      <c r="A92" s="96" t="s">
        <v>392</v>
      </c>
      <c r="B92" s="32" t="s">
        <v>1032</v>
      </c>
      <c r="C92" s="101" t="s">
        <v>140</v>
      </c>
      <c r="F92" s="96" t="s">
        <v>392</v>
      </c>
      <c r="G92" s="32" t="s">
        <v>1032</v>
      </c>
      <c r="H92" s="101" t="s">
        <v>149</v>
      </c>
    </row>
    <row r="93" spans="1:8">
      <c r="A93" s="96" t="s">
        <v>392</v>
      </c>
      <c r="B93" s="32" t="s">
        <v>1032</v>
      </c>
      <c r="C93" s="101" t="s">
        <v>781</v>
      </c>
      <c r="F93" s="96" t="s">
        <v>392</v>
      </c>
      <c r="G93" s="32" t="s">
        <v>1032</v>
      </c>
      <c r="H93" s="101" t="s">
        <v>778</v>
      </c>
    </row>
    <row r="94" spans="1:8">
      <c r="A94" s="96" t="s">
        <v>392</v>
      </c>
      <c r="B94" s="32" t="s">
        <v>1032</v>
      </c>
      <c r="C94" s="101" t="s">
        <v>143</v>
      </c>
      <c r="F94" s="96" t="s">
        <v>392</v>
      </c>
      <c r="G94" s="32" t="s">
        <v>1032</v>
      </c>
      <c r="H94" s="101" t="s">
        <v>170</v>
      </c>
    </row>
    <row r="95" spans="1:8">
      <c r="A95" s="96" t="s">
        <v>392</v>
      </c>
      <c r="B95" s="32" t="s">
        <v>1032</v>
      </c>
      <c r="C95" s="101" t="s">
        <v>347</v>
      </c>
      <c r="F95" s="96" t="s">
        <v>392</v>
      </c>
      <c r="G95" s="32" t="s">
        <v>1032</v>
      </c>
      <c r="H95" s="101" t="s">
        <v>157</v>
      </c>
    </row>
    <row r="96" spans="1:8">
      <c r="A96" s="96" t="s">
        <v>392</v>
      </c>
      <c r="B96" s="32" t="s">
        <v>1032</v>
      </c>
      <c r="C96" s="101" t="s">
        <v>780</v>
      </c>
      <c r="F96" s="96" t="s">
        <v>10</v>
      </c>
      <c r="G96" s="32" t="s">
        <v>1034</v>
      </c>
      <c r="H96" s="101" t="s">
        <v>902</v>
      </c>
    </row>
    <row r="97" spans="1:8">
      <c r="A97" s="96" t="s">
        <v>392</v>
      </c>
      <c r="B97" s="32" t="s">
        <v>1032</v>
      </c>
      <c r="C97" s="101" t="s">
        <v>779</v>
      </c>
      <c r="F97" s="96" t="s">
        <v>392</v>
      </c>
      <c r="G97" s="32" t="s">
        <v>1032</v>
      </c>
      <c r="H97" s="101" t="s">
        <v>777</v>
      </c>
    </row>
    <row r="98" spans="1:8">
      <c r="A98" s="96" t="s">
        <v>392</v>
      </c>
      <c r="B98" s="32" t="s">
        <v>1032</v>
      </c>
      <c r="C98" s="101" t="s">
        <v>547</v>
      </c>
      <c r="F98" s="96" t="s">
        <v>8</v>
      </c>
      <c r="G98" s="32" t="s">
        <v>1032</v>
      </c>
      <c r="H98" s="101" t="s">
        <v>102</v>
      </c>
    </row>
    <row r="99" spans="1:8">
      <c r="A99" s="96" t="s">
        <v>392</v>
      </c>
      <c r="B99" s="32" t="s">
        <v>1032</v>
      </c>
      <c r="C99" s="101" t="s">
        <v>191</v>
      </c>
      <c r="F99" s="96" t="s">
        <v>392</v>
      </c>
      <c r="G99" s="32" t="s">
        <v>1032</v>
      </c>
      <c r="H99" s="101" t="s">
        <v>776</v>
      </c>
    </row>
    <row r="100" spans="1:8">
      <c r="A100" s="96" t="s">
        <v>392</v>
      </c>
      <c r="B100" s="106" t="s">
        <v>1032</v>
      </c>
      <c r="C100" s="107" t="s">
        <v>162</v>
      </c>
      <c r="F100" s="96" t="s">
        <v>7</v>
      </c>
      <c r="G100" s="32" t="s">
        <v>1037</v>
      </c>
      <c r="H100" s="101" t="s">
        <v>64</v>
      </c>
    </row>
    <row r="101" spans="1:8">
      <c r="A101" s="96" t="s">
        <v>392</v>
      </c>
      <c r="B101" s="106" t="s">
        <v>1032</v>
      </c>
      <c r="C101" s="107" t="s">
        <v>282</v>
      </c>
      <c r="F101" s="96" t="s">
        <v>392</v>
      </c>
      <c r="G101" s="32" t="s">
        <v>1032</v>
      </c>
      <c r="H101" s="101" t="s">
        <v>775</v>
      </c>
    </row>
    <row r="102" spans="1:8">
      <c r="A102" s="96" t="s">
        <v>392</v>
      </c>
      <c r="B102" s="32" t="s">
        <v>1032</v>
      </c>
      <c r="C102" s="101" t="s">
        <v>149</v>
      </c>
      <c r="F102" s="96" t="s">
        <v>392</v>
      </c>
      <c r="G102" s="32" t="s">
        <v>1032</v>
      </c>
      <c r="H102" s="101" t="s">
        <v>391</v>
      </c>
    </row>
    <row r="103" spans="1:8">
      <c r="A103" s="96" t="s">
        <v>392</v>
      </c>
      <c r="B103" s="32" t="s">
        <v>1032</v>
      </c>
      <c r="C103" s="101" t="s">
        <v>778</v>
      </c>
      <c r="F103" s="96" t="s">
        <v>7</v>
      </c>
      <c r="G103" s="32" t="s">
        <v>1032</v>
      </c>
      <c r="H103" s="101" t="s">
        <v>850</v>
      </c>
    </row>
    <row r="104" spans="1:8">
      <c r="A104" s="96" t="s">
        <v>392</v>
      </c>
      <c r="B104" s="32" t="s">
        <v>1032</v>
      </c>
      <c r="C104" s="101" t="s">
        <v>170</v>
      </c>
      <c r="F104" s="96" t="s">
        <v>10</v>
      </c>
      <c r="G104" s="32" t="s">
        <v>1034</v>
      </c>
      <c r="H104" s="101" t="s">
        <v>901</v>
      </c>
    </row>
    <row r="105" spans="1:8">
      <c r="A105" s="96" t="s">
        <v>392</v>
      </c>
      <c r="B105" s="32" t="s">
        <v>1032</v>
      </c>
      <c r="C105" s="101" t="s">
        <v>157</v>
      </c>
      <c r="F105" s="96" t="s">
        <v>392</v>
      </c>
      <c r="G105" s="32" t="s">
        <v>1032</v>
      </c>
      <c r="H105" s="101" t="s">
        <v>774</v>
      </c>
    </row>
    <row r="106" spans="1:8">
      <c r="A106" s="96" t="s">
        <v>392</v>
      </c>
      <c r="B106" s="32" t="s">
        <v>1032</v>
      </c>
      <c r="C106" s="101" t="s">
        <v>777</v>
      </c>
      <c r="F106" s="96" t="s">
        <v>1056</v>
      </c>
      <c r="G106" s="32" t="s">
        <v>1030</v>
      </c>
      <c r="H106" s="101" t="s">
        <v>915</v>
      </c>
    </row>
    <row r="107" spans="1:8">
      <c r="A107" s="96" t="s">
        <v>392</v>
      </c>
      <c r="B107" s="32" t="s">
        <v>1032</v>
      </c>
      <c r="C107" s="101" t="s">
        <v>776</v>
      </c>
      <c r="F107" s="96" t="s">
        <v>7</v>
      </c>
      <c r="G107" s="32" t="s">
        <v>1037</v>
      </c>
      <c r="H107" s="101" t="s">
        <v>849</v>
      </c>
    </row>
    <row r="108" spans="1:8">
      <c r="A108" s="96" t="s">
        <v>392</v>
      </c>
      <c r="B108" s="32" t="s">
        <v>1032</v>
      </c>
      <c r="C108" s="101" t="s">
        <v>775</v>
      </c>
      <c r="F108" s="96" t="s">
        <v>392</v>
      </c>
      <c r="G108" s="32" t="s">
        <v>1032</v>
      </c>
      <c r="H108" s="101" t="s">
        <v>773</v>
      </c>
    </row>
    <row r="109" spans="1:8">
      <c r="A109" s="96" t="s">
        <v>392</v>
      </c>
      <c r="B109" s="32" t="s">
        <v>1032</v>
      </c>
      <c r="C109" s="101" t="s">
        <v>391</v>
      </c>
      <c r="F109" s="96" t="s">
        <v>392</v>
      </c>
      <c r="G109" s="32" t="s">
        <v>1032</v>
      </c>
      <c r="H109" s="101" t="s">
        <v>772</v>
      </c>
    </row>
    <row r="110" spans="1:8">
      <c r="A110" s="96" t="s">
        <v>392</v>
      </c>
      <c r="B110" s="32" t="s">
        <v>1032</v>
      </c>
      <c r="C110" s="101" t="s">
        <v>774</v>
      </c>
      <c r="F110" s="96" t="s">
        <v>8</v>
      </c>
      <c r="G110" s="32" t="s">
        <v>1032</v>
      </c>
      <c r="H110" s="101" t="s">
        <v>326</v>
      </c>
    </row>
    <row r="111" spans="1:8">
      <c r="A111" s="96" t="s">
        <v>392</v>
      </c>
      <c r="B111" s="32" t="s">
        <v>1032</v>
      </c>
      <c r="C111" s="101" t="s">
        <v>773</v>
      </c>
      <c r="F111" s="96" t="s">
        <v>392</v>
      </c>
      <c r="G111" s="32" t="s">
        <v>1032</v>
      </c>
      <c r="H111" s="101" t="s">
        <v>771</v>
      </c>
    </row>
    <row r="112" spans="1:8">
      <c r="A112" s="96" t="s">
        <v>392</v>
      </c>
      <c r="B112" s="32" t="s">
        <v>1032</v>
      </c>
      <c r="C112" s="101" t="s">
        <v>772</v>
      </c>
      <c r="F112" s="96" t="s">
        <v>8</v>
      </c>
      <c r="G112" s="32" t="s">
        <v>1032</v>
      </c>
      <c r="H112" s="101" t="s">
        <v>923</v>
      </c>
    </row>
    <row r="113" spans="1:8">
      <c r="A113" s="96" t="s">
        <v>392</v>
      </c>
      <c r="B113" s="32" t="s">
        <v>1032</v>
      </c>
      <c r="C113" s="101" t="s">
        <v>771</v>
      </c>
      <c r="F113" s="96" t="s">
        <v>392</v>
      </c>
      <c r="G113" s="32" t="s">
        <v>1032</v>
      </c>
      <c r="H113" s="101" t="s">
        <v>770</v>
      </c>
    </row>
    <row r="114" spans="1:8">
      <c r="A114" s="96" t="s">
        <v>392</v>
      </c>
      <c r="B114" s="32" t="s">
        <v>1032</v>
      </c>
      <c r="C114" s="101" t="s">
        <v>770</v>
      </c>
      <c r="F114" s="96" t="s">
        <v>392</v>
      </c>
      <c r="G114" s="32" t="s">
        <v>1032</v>
      </c>
      <c r="H114" s="101" t="s">
        <v>769</v>
      </c>
    </row>
    <row r="115" spans="1:8">
      <c r="A115" s="96" t="s">
        <v>392</v>
      </c>
      <c r="B115" s="32" t="s">
        <v>1032</v>
      </c>
      <c r="C115" s="101" t="s">
        <v>769</v>
      </c>
      <c r="F115" s="96" t="s">
        <v>7</v>
      </c>
      <c r="G115" s="32" t="s">
        <v>1032</v>
      </c>
      <c r="H115" s="101" t="s">
        <v>322</v>
      </c>
    </row>
    <row r="116" spans="1:8">
      <c r="A116" s="96" t="s">
        <v>392</v>
      </c>
      <c r="B116" s="32" t="s">
        <v>1032</v>
      </c>
      <c r="C116" s="101" t="s">
        <v>304</v>
      </c>
      <c r="F116" s="96" t="s">
        <v>10</v>
      </c>
      <c r="G116" s="32" t="s">
        <v>1034</v>
      </c>
      <c r="H116" s="101" t="s">
        <v>574</v>
      </c>
    </row>
    <row r="117" spans="1:8">
      <c r="A117" s="96" t="s">
        <v>392</v>
      </c>
      <c r="B117" s="32" t="s">
        <v>1032</v>
      </c>
      <c r="C117" s="101" t="s">
        <v>206</v>
      </c>
      <c r="F117" s="96" t="s">
        <v>392</v>
      </c>
      <c r="G117" s="32" t="s">
        <v>1032</v>
      </c>
      <c r="H117" s="101" t="s">
        <v>304</v>
      </c>
    </row>
    <row r="118" spans="1:8">
      <c r="A118" s="96" t="s">
        <v>392</v>
      </c>
      <c r="B118" s="32" t="s">
        <v>1032</v>
      </c>
      <c r="C118" s="101" t="s">
        <v>768</v>
      </c>
      <c r="F118" s="96" t="s">
        <v>1058</v>
      </c>
      <c r="G118" s="32" t="s">
        <v>1030</v>
      </c>
      <c r="H118" s="101" t="s">
        <v>464</v>
      </c>
    </row>
    <row r="119" spans="1:8">
      <c r="A119" s="96" t="s">
        <v>392</v>
      </c>
      <c r="B119" s="32" t="s">
        <v>1032</v>
      </c>
      <c r="C119" s="101" t="s">
        <v>65</v>
      </c>
      <c r="F119" s="96" t="s">
        <v>392</v>
      </c>
      <c r="G119" s="32" t="s">
        <v>1032</v>
      </c>
      <c r="H119" s="101" t="s">
        <v>206</v>
      </c>
    </row>
    <row r="120" spans="1:8">
      <c r="A120" s="96" t="s">
        <v>392</v>
      </c>
      <c r="B120" s="32" t="s">
        <v>1032</v>
      </c>
      <c r="C120" s="101" t="s">
        <v>767</v>
      </c>
      <c r="F120" s="96" t="s">
        <v>392</v>
      </c>
      <c r="G120" s="32" t="s">
        <v>1032</v>
      </c>
      <c r="H120" s="101" t="s">
        <v>768</v>
      </c>
    </row>
    <row r="121" spans="1:8">
      <c r="A121" s="96" t="s">
        <v>392</v>
      </c>
      <c r="B121" s="32" t="s">
        <v>1032</v>
      </c>
      <c r="C121" s="101" t="s">
        <v>354</v>
      </c>
      <c r="F121" s="96" t="s">
        <v>7</v>
      </c>
      <c r="G121" s="32" t="s">
        <v>1037</v>
      </c>
      <c r="H121" s="101" t="s">
        <v>848</v>
      </c>
    </row>
    <row r="122" spans="1:8">
      <c r="A122" s="96" t="s">
        <v>392</v>
      </c>
      <c r="B122" s="32" t="s">
        <v>1032</v>
      </c>
      <c r="C122" s="101" t="s">
        <v>766</v>
      </c>
      <c r="F122" s="96" t="s">
        <v>392</v>
      </c>
      <c r="G122" s="32" t="s">
        <v>1032</v>
      </c>
      <c r="H122" s="101" t="s">
        <v>65</v>
      </c>
    </row>
    <row r="123" spans="1:8">
      <c r="A123" s="96" t="s">
        <v>392</v>
      </c>
      <c r="B123" s="32" t="s">
        <v>1032</v>
      </c>
      <c r="C123" s="101" t="s">
        <v>182</v>
      </c>
      <c r="F123" s="96" t="s">
        <v>392</v>
      </c>
      <c r="G123" s="32" t="s">
        <v>1032</v>
      </c>
      <c r="H123" s="101" t="s">
        <v>767</v>
      </c>
    </row>
    <row r="124" spans="1:8">
      <c r="A124" s="96" t="s">
        <v>392</v>
      </c>
      <c r="B124" s="32" t="s">
        <v>1032</v>
      </c>
      <c r="C124" s="101" t="s">
        <v>158</v>
      </c>
      <c r="F124" s="96" t="s">
        <v>10</v>
      </c>
      <c r="G124" s="32" t="s">
        <v>1034</v>
      </c>
      <c r="H124" s="101" t="s">
        <v>900</v>
      </c>
    </row>
    <row r="125" spans="1:8">
      <c r="A125" s="96" t="s">
        <v>392</v>
      </c>
      <c r="B125" s="32" t="s">
        <v>1032</v>
      </c>
      <c r="C125" s="101" t="s">
        <v>166</v>
      </c>
      <c r="F125" s="96" t="s">
        <v>1059</v>
      </c>
      <c r="G125" s="32" t="s">
        <v>1030</v>
      </c>
      <c r="H125" s="101" t="s">
        <v>459</v>
      </c>
    </row>
    <row r="126" spans="1:8">
      <c r="A126" s="96" t="s">
        <v>392</v>
      </c>
      <c r="B126" s="32" t="s">
        <v>1032</v>
      </c>
      <c r="C126" s="101" t="s">
        <v>132</v>
      </c>
      <c r="F126" s="96" t="s">
        <v>7</v>
      </c>
      <c r="G126" s="32" t="s">
        <v>1032</v>
      </c>
      <c r="H126" s="101" t="s">
        <v>847</v>
      </c>
    </row>
    <row r="127" spans="1:8">
      <c r="A127" s="96" t="s">
        <v>392</v>
      </c>
      <c r="B127" s="32" t="s">
        <v>1032</v>
      </c>
      <c r="C127" s="101" t="s">
        <v>765</v>
      </c>
      <c r="F127" s="96" t="s">
        <v>10</v>
      </c>
      <c r="G127" s="32" t="s">
        <v>1034</v>
      </c>
      <c r="H127" s="101" t="s">
        <v>899</v>
      </c>
    </row>
    <row r="128" spans="1:8">
      <c r="A128" s="96" t="s">
        <v>392</v>
      </c>
      <c r="B128" s="32" t="s">
        <v>1032</v>
      </c>
      <c r="C128" s="101" t="s">
        <v>764</v>
      </c>
      <c r="F128" s="96" t="s">
        <v>392</v>
      </c>
      <c r="G128" s="32" t="s">
        <v>1032</v>
      </c>
      <c r="H128" s="101" t="s">
        <v>354</v>
      </c>
    </row>
    <row r="129" spans="1:8">
      <c r="A129" s="96" t="s">
        <v>392</v>
      </c>
      <c r="B129" s="32" t="s">
        <v>1032</v>
      </c>
      <c r="C129" s="101" t="s">
        <v>763</v>
      </c>
      <c r="F129" s="96" t="s">
        <v>1053</v>
      </c>
      <c r="G129" s="32" t="s">
        <v>1037</v>
      </c>
      <c r="H129" s="101" t="s">
        <v>1002</v>
      </c>
    </row>
    <row r="130" spans="1:8">
      <c r="A130" s="96" t="s">
        <v>392</v>
      </c>
      <c r="B130" s="32" t="s">
        <v>1032</v>
      </c>
      <c r="C130" s="101" t="s">
        <v>201</v>
      </c>
      <c r="F130" s="96" t="s">
        <v>392</v>
      </c>
      <c r="G130" s="32" t="s">
        <v>1032</v>
      </c>
      <c r="H130" s="101" t="s">
        <v>766</v>
      </c>
    </row>
    <row r="131" spans="1:8">
      <c r="A131" s="96" t="s">
        <v>392</v>
      </c>
      <c r="B131" s="32" t="s">
        <v>1032</v>
      </c>
      <c r="C131" s="101" t="s">
        <v>762</v>
      </c>
      <c r="F131" s="96" t="s">
        <v>392</v>
      </c>
      <c r="G131" s="32" t="s">
        <v>1032</v>
      </c>
      <c r="H131" s="101" t="s">
        <v>182</v>
      </c>
    </row>
    <row r="132" spans="1:8">
      <c r="A132" s="96" t="s">
        <v>392</v>
      </c>
      <c r="B132" s="32" t="s">
        <v>1032</v>
      </c>
      <c r="C132" s="101" t="s">
        <v>175</v>
      </c>
      <c r="F132" s="96" t="s">
        <v>7</v>
      </c>
      <c r="G132" s="32" t="s">
        <v>1032</v>
      </c>
      <c r="H132" s="101" t="s">
        <v>330</v>
      </c>
    </row>
    <row r="133" spans="1:8">
      <c r="A133" s="96" t="s">
        <v>392</v>
      </c>
      <c r="B133" s="32" t="s">
        <v>1032</v>
      </c>
      <c r="C133" s="101" t="s">
        <v>761</v>
      </c>
      <c r="F133" s="96" t="s">
        <v>392</v>
      </c>
      <c r="G133" s="32" t="s">
        <v>1032</v>
      </c>
      <c r="H133" s="101" t="s">
        <v>158</v>
      </c>
    </row>
    <row r="134" spans="1:8">
      <c r="A134" s="96" t="s">
        <v>392</v>
      </c>
      <c r="B134" s="32" t="s">
        <v>1032</v>
      </c>
      <c r="C134" s="101" t="s">
        <v>548</v>
      </c>
      <c r="F134" s="96" t="s">
        <v>392</v>
      </c>
      <c r="G134" s="32" t="s">
        <v>1032</v>
      </c>
      <c r="H134" s="101" t="s">
        <v>166</v>
      </c>
    </row>
    <row r="135" spans="1:8">
      <c r="A135" s="96" t="s">
        <v>392</v>
      </c>
      <c r="B135" s="32" t="s">
        <v>1032</v>
      </c>
      <c r="C135" s="101" t="s">
        <v>549</v>
      </c>
      <c r="F135" s="96" t="s">
        <v>392</v>
      </c>
      <c r="G135" s="32" t="s">
        <v>1032</v>
      </c>
      <c r="H135" s="101" t="s">
        <v>132</v>
      </c>
    </row>
    <row r="136" spans="1:8">
      <c r="A136" s="96" t="s">
        <v>392</v>
      </c>
      <c r="B136" s="32" t="s">
        <v>1032</v>
      </c>
      <c r="C136" s="101" t="s">
        <v>760</v>
      </c>
      <c r="F136" s="96" t="s">
        <v>392</v>
      </c>
      <c r="G136" s="32" t="s">
        <v>1032</v>
      </c>
      <c r="H136" s="101" t="s">
        <v>765</v>
      </c>
    </row>
    <row r="137" spans="1:8">
      <c r="A137" s="96" t="s">
        <v>392</v>
      </c>
      <c r="B137" s="32" t="s">
        <v>1032</v>
      </c>
      <c r="C137" s="101" t="s">
        <v>759</v>
      </c>
      <c r="F137" s="96" t="s">
        <v>392</v>
      </c>
      <c r="G137" s="32" t="s">
        <v>1032</v>
      </c>
      <c r="H137" s="101" t="s">
        <v>764</v>
      </c>
    </row>
    <row r="138" spans="1:8">
      <c r="A138" s="96" t="s">
        <v>392</v>
      </c>
      <c r="B138" s="32" t="s">
        <v>1032</v>
      </c>
      <c r="C138" s="101" t="s">
        <v>173</v>
      </c>
      <c r="F138" s="96" t="s">
        <v>392</v>
      </c>
      <c r="G138" s="32" t="s">
        <v>1032</v>
      </c>
      <c r="H138" s="101" t="s">
        <v>763</v>
      </c>
    </row>
    <row r="139" spans="1:8">
      <c r="A139" s="96" t="s">
        <v>392</v>
      </c>
      <c r="B139" s="32" t="s">
        <v>1032</v>
      </c>
      <c r="C139" s="101" t="s">
        <v>188</v>
      </c>
      <c r="F139" s="96" t="s">
        <v>10</v>
      </c>
      <c r="G139" s="32" t="s">
        <v>1034</v>
      </c>
      <c r="H139" s="101" t="s">
        <v>898</v>
      </c>
    </row>
    <row r="140" spans="1:8">
      <c r="A140" s="96" t="s">
        <v>392</v>
      </c>
      <c r="B140" s="32" t="s">
        <v>1032</v>
      </c>
      <c r="C140" s="101" t="s">
        <v>758</v>
      </c>
      <c r="F140" s="96" t="s">
        <v>392</v>
      </c>
      <c r="G140" s="32" t="s">
        <v>1032</v>
      </c>
      <c r="H140" s="101" t="s">
        <v>201</v>
      </c>
    </row>
    <row r="141" spans="1:8">
      <c r="A141" s="96" t="s">
        <v>392</v>
      </c>
      <c r="B141" s="32" t="s">
        <v>1032</v>
      </c>
      <c r="C141" s="101" t="s">
        <v>757</v>
      </c>
      <c r="F141" s="96" t="s">
        <v>392</v>
      </c>
      <c r="G141" s="32" t="s">
        <v>1032</v>
      </c>
      <c r="H141" s="101" t="s">
        <v>762</v>
      </c>
    </row>
    <row r="142" spans="1:8">
      <c r="A142" s="96" t="s">
        <v>392</v>
      </c>
      <c r="B142" s="32" t="s">
        <v>1032</v>
      </c>
      <c r="C142" s="101" t="s">
        <v>756</v>
      </c>
      <c r="F142" s="96" t="s">
        <v>392</v>
      </c>
      <c r="G142" s="32" t="s">
        <v>1032</v>
      </c>
      <c r="H142" s="101" t="s">
        <v>175</v>
      </c>
    </row>
    <row r="143" spans="1:8">
      <c r="A143" s="96" t="s">
        <v>392</v>
      </c>
      <c r="B143" s="32" t="s">
        <v>1032</v>
      </c>
      <c r="C143" s="101" t="s">
        <v>755</v>
      </c>
      <c r="F143" s="96" t="s">
        <v>10</v>
      </c>
      <c r="G143" s="32" t="s">
        <v>1034</v>
      </c>
      <c r="H143" s="101" t="s">
        <v>897</v>
      </c>
    </row>
    <row r="144" spans="1:8">
      <c r="A144" s="96" t="s">
        <v>392</v>
      </c>
      <c r="B144" s="32" t="s">
        <v>1032</v>
      </c>
      <c r="C144" s="101" t="s">
        <v>754</v>
      </c>
      <c r="F144" s="96" t="s">
        <v>1060</v>
      </c>
      <c r="G144" s="32" t="s">
        <v>1030</v>
      </c>
      <c r="H144" s="101" t="s">
        <v>416</v>
      </c>
    </row>
    <row r="145" spans="1:8">
      <c r="A145" s="96" t="s">
        <v>1035</v>
      </c>
      <c r="B145" s="32" t="s">
        <v>1030</v>
      </c>
      <c r="C145" s="101" t="s">
        <v>442</v>
      </c>
      <c r="F145" s="96" t="s">
        <v>336</v>
      </c>
      <c r="G145" s="32" t="s">
        <v>1032</v>
      </c>
      <c r="H145" s="101" t="s">
        <v>580</v>
      </c>
    </row>
    <row r="146" spans="1:8">
      <c r="A146" s="96" t="s">
        <v>1035</v>
      </c>
      <c r="B146" s="32" t="s">
        <v>1030</v>
      </c>
      <c r="C146" s="101" t="s">
        <v>418</v>
      </c>
      <c r="F146" s="96" t="s">
        <v>392</v>
      </c>
      <c r="G146" s="32" t="s">
        <v>1032</v>
      </c>
      <c r="H146" s="101" t="s">
        <v>761</v>
      </c>
    </row>
    <row r="147" spans="1:8">
      <c r="A147" s="96" t="s">
        <v>392</v>
      </c>
      <c r="B147" s="106" t="s">
        <v>1032</v>
      </c>
      <c r="C147" s="107" t="s">
        <v>152</v>
      </c>
      <c r="F147" s="96" t="s">
        <v>392</v>
      </c>
      <c r="G147" s="32" t="s">
        <v>1032</v>
      </c>
      <c r="H147" s="101" t="s">
        <v>548</v>
      </c>
    </row>
    <row r="148" spans="1:8">
      <c r="A148" s="96" t="s">
        <v>392</v>
      </c>
      <c r="B148" s="106" t="s">
        <v>1032</v>
      </c>
      <c r="C148" s="107" t="s">
        <v>361</v>
      </c>
      <c r="F148" s="96" t="s">
        <v>392</v>
      </c>
      <c r="G148" s="32" t="s">
        <v>1032</v>
      </c>
      <c r="H148" s="101" t="s">
        <v>549</v>
      </c>
    </row>
    <row r="149" spans="1:8">
      <c r="A149" s="96" t="s">
        <v>392</v>
      </c>
      <c r="B149" s="32" t="s">
        <v>1032</v>
      </c>
      <c r="C149" s="101" t="s">
        <v>351</v>
      </c>
      <c r="F149" s="96" t="s">
        <v>10</v>
      </c>
      <c r="G149" s="32" t="s">
        <v>1034</v>
      </c>
      <c r="H149" s="101" t="s">
        <v>896</v>
      </c>
    </row>
    <row r="150" spans="1:8">
      <c r="A150" s="96" t="s">
        <v>1035</v>
      </c>
      <c r="B150" s="32" t="s">
        <v>1030</v>
      </c>
      <c r="C150" s="101" t="s">
        <v>447</v>
      </c>
      <c r="F150" s="96" t="s">
        <v>7</v>
      </c>
      <c r="G150" s="32" t="s">
        <v>1037</v>
      </c>
      <c r="H150" s="101" t="s">
        <v>78</v>
      </c>
    </row>
    <row r="151" spans="1:8">
      <c r="A151" s="96" t="s">
        <v>392</v>
      </c>
      <c r="B151" s="32" t="s">
        <v>1032</v>
      </c>
      <c r="C151" s="101" t="s">
        <v>753</v>
      </c>
      <c r="F151" s="96" t="s">
        <v>10</v>
      </c>
      <c r="G151" s="32" t="s">
        <v>1032</v>
      </c>
      <c r="H151" s="101" t="s">
        <v>895</v>
      </c>
    </row>
    <row r="152" spans="1:8">
      <c r="A152" s="96" t="s">
        <v>392</v>
      </c>
      <c r="B152" s="32" t="s">
        <v>1032</v>
      </c>
      <c r="C152" s="101" t="s">
        <v>284</v>
      </c>
      <c r="F152" s="96" t="s">
        <v>10</v>
      </c>
      <c r="G152" s="32" t="s">
        <v>1032</v>
      </c>
      <c r="H152" s="101" t="s">
        <v>894</v>
      </c>
    </row>
    <row r="153" spans="1:8">
      <c r="A153" s="96" t="s">
        <v>392</v>
      </c>
      <c r="B153" s="32" t="s">
        <v>1032</v>
      </c>
      <c r="C153" s="101" t="s">
        <v>156</v>
      </c>
      <c r="F153" s="96" t="s">
        <v>392</v>
      </c>
      <c r="G153" s="32" t="s">
        <v>1032</v>
      </c>
      <c r="H153" s="101" t="s">
        <v>760</v>
      </c>
    </row>
    <row r="154" spans="1:8">
      <c r="A154" s="96" t="s">
        <v>1035</v>
      </c>
      <c r="B154" s="32" t="s">
        <v>1030</v>
      </c>
      <c r="C154" s="101" t="s">
        <v>405</v>
      </c>
      <c r="F154" s="96" t="s">
        <v>392</v>
      </c>
      <c r="G154" s="32" t="s">
        <v>1032</v>
      </c>
      <c r="H154" s="101" t="s">
        <v>759</v>
      </c>
    </row>
    <row r="155" spans="1:8">
      <c r="A155" s="96" t="s">
        <v>392</v>
      </c>
      <c r="B155" s="32" t="s">
        <v>1032</v>
      </c>
      <c r="C155" s="101" t="s">
        <v>339</v>
      </c>
      <c r="F155" s="96" t="s">
        <v>10</v>
      </c>
      <c r="G155" s="32" t="s">
        <v>1034</v>
      </c>
      <c r="H155" s="101" t="s">
        <v>395</v>
      </c>
    </row>
    <row r="156" spans="1:8">
      <c r="A156" s="96" t="s">
        <v>392</v>
      </c>
      <c r="B156" s="32" t="s">
        <v>1032</v>
      </c>
      <c r="C156" s="101" t="s">
        <v>752</v>
      </c>
      <c r="F156" s="96" t="s">
        <v>392</v>
      </c>
      <c r="G156" s="32" t="s">
        <v>1032</v>
      </c>
      <c r="H156" s="101" t="s">
        <v>173</v>
      </c>
    </row>
    <row r="157" spans="1:8">
      <c r="A157" s="96" t="s">
        <v>392</v>
      </c>
      <c r="B157" s="32" t="s">
        <v>1032</v>
      </c>
      <c r="C157" s="101" t="s">
        <v>751</v>
      </c>
      <c r="F157" s="96" t="s">
        <v>392</v>
      </c>
      <c r="G157" s="32" t="s">
        <v>1032</v>
      </c>
      <c r="H157" s="101" t="s">
        <v>188</v>
      </c>
    </row>
    <row r="158" spans="1:8">
      <c r="A158" s="96" t="s">
        <v>1035</v>
      </c>
      <c r="B158" s="32" t="s">
        <v>1030</v>
      </c>
      <c r="C158" s="101" t="s">
        <v>423</v>
      </c>
      <c r="F158" s="96" t="s">
        <v>392</v>
      </c>
      <c r="G158" s="32" t="s">
        <v>1032</v>
      </c>
      <c r="H158" s="101" t="s">
        <v>758</v>
      </c>
    </row>
    <row r="159" spans="1:8">
      <c r="A159" s="96" t="s">
        <v>392</v>
      </c>
      <c r="B159" s="32" t="s">
        <v>1032</v>
      </c>
      <c r="C159" s="101" t="s">
        <v>183</v>
      </c>
      <c r="F159" s="96" t="s">
        <v>392</v>
      </c>
      <c r="G159" s="32" t="s">
        <v>1032</v>
      </c>
      <c r="H159" s="101" t="s">
        <v>757</v>
      </c>
    </row>
    <row r="160" spans="1:8">
      <c r="A160" s="96" t="s">
        <v>392</v>
      </c>
      <c r="B160" s="32" t="s">
        <v>1032</v>
      </c>
      <c r="C160" s="101" t="s">
        <v>750</v>
      </c>
      <c r="F160" s="96" t="s">
        <v>7</v>
      </c>
      <c r="G160" s="32" t="s">
        <v>1037</v>
      </c>
      <c r="H160" s="101" t="s">
        <v>846</v>
      </c>
    </row>
    <row r="161" spans="1:8">
      <c r="A161" s="96" t="s">
        <v>1035</v>
      </c>
      <c r="B161" s="32" t="s">
        <v>1030</v>
      </c>
      <c r="C161" s="101" t="s">
        <v>458</v>
      </c>
      <c r="F161" s="96" t="s">
        <v>392</v>
      </c>
      <c r="G161" s="32" t="s">
        <v>1032</v>
      </c>
      <c r="H161" s="101" t="s">
        <v>756</v>
      </c>
    </row>
    <row r="162" spans="1:8">
      <c r="A162" s="96" t="s">
        <v>1035</v>
      </c>
      <c r="B162" s="32" t="s">
        <v>1030</v>
      </c>
      <c r="C162" s="101" t="s">
        <v>465</v>
      </c>
      <c r="F162" s="96" t="s">
        <v>392</v>
      </c>
      <c r="G162" s="32" t="s">
        <v>1032</v>
      </c>
      <c r="H162" s="101" t="s">
        <v>755</v>
      </c>
    </row>
    <row r="163" spans="1:8">
      <c r="A163" s="96" t="s">
        <v>392</v>
      </c>
      <c r="B163" s="32" t="s">
        <v>1032</v>
      </c>
      <c r="C163" s="101" t="s">
        <v>749</v>
      </c>
      <c r="F163" s="96" t="s">
        <v>392</v>
      </c>
      <c r="G163" s="32" t="s">
        <v>1032</v>
      </c>
      <c r="H163" s="101" t="s">
        <v>754</v>
      </c>
    </row>
    <row r="164" spans="1:8">
      <c r="A164" s="96" t="s">
        <v>392</v>
      </c>
      <c r="B164" s="32" t="s">
        <v>1032</v>
      </c>
      <c r="C164" s="101" t="s">
        <v>748</v>
      </c>
      <c r="F164" s="96" t="s">
        <v>7</v>
      </c>
      <c r="G164" s="32" t="s">
        <v>1037</v>
      </c>
      <c r="H164" s="101" t="s">
        <v>845</v>
      </c>
    </row>
    <row r="165" spans="1:8">
      <c r="A165" s="96" t="s">
        <v>392</v>
      </c>
      <c r="B165" s="32" t="s">
        <v>1032</v>
      </c>
      <c r="C165" s="101" t="s">
        <v>362</v>
      </c>
      <c r="F165" s="96" t="s">
        <v>1061</v>
      </c>
      <c r="G165" s="32" t="s">
        <v>1030</v>
      </c>
      <c r="H165" s="101" t="s">
        <v>442</v>
      </c>
    </row>
    <row r="166" spans="1:8">
      <c r="A166" s="96" t="s">
        <v>392</v>
      </c>
      <c r="B166" s="32" t="s">
        <v>1032</v>
      </c>
      <c r="C166" s="101" t="s">
        <v>128</v>
      </c>
      <c r="F166" s="96" t="s">
        <v>10</v>
      </c>
      <c r="G166" s="32" t="s">
        <v>1034</v>
      </c>
      <c r="H166" s="101" t="s">
        <v>893</v>
      </c>
    </row>
    <row r="167" spans="1:8">
      <c r="A167" s="96" t="s">
        <v>392</v>
      </c>
      <c r="B167" s="32" t="s">
        <v>1032</v>
      </c>
      <c r="C167" s="101" t="s">
        <v>389</v>
      </c>
      <c r="F167" s="96" t="s">
        <v>1053</v>
      </c>
      <c r="G167" s="32" t="s">
        <v>1030</v>
      </c>
      <c r="H167" s="101" t="s">
        <v>471</v>
      </c>
    </row>
    <row r="168" spans="1:8">
      <c r="A168" s="96" t="s">
        <v>392</v>
      </c>
      <c r="B168" s="32" t="s">
        <v>1032</v>
      </c>
      <c r="C168" s="101" t="s">
        <v>307</v>
      </c>
      <c r="F168" s="96" t="s">
        <v>1061</v>
      </c>
      <c r="G168" s="32" t="s">
        <v>1030</v>
      </c>
      <c r="H168" s="101" t="s">
        <v>418</v>
      </c>
    </row>
    <row r="169" spans="1:8">
      <c r="A169" s="96" t="s">
        <v>392</v>
      </c>
      <c r="B169" s="32" t="s">
        <v>1032</v>
      </c>
      <c r="C169" s="101" t="s">
        <v>747</v>
      </c>
      <c r="F169" s="96" t="s">
        <v>1053</v>
      </c>
      <c r="G169" s="109" t="s">
        <v>1037</v>
      </c>
      <c r="H169" s="110" t="s">
        <v>1005</v>
      </c>
    </row>
    <row r="170" spans="1:8">
      <c r="A170" s="96" t="s">
        <v>392</v>
      </c>
      <c r="B170" s="32" t="s">
        <v>1032</v>
      </c>
      <c r="C170" s="101" t="s">
        <v>161</v>
      </c>
      <c r="F170" s="96" t="s">
        <v>7</v>
      </c>
      <c r="G170" s="109" t="s">
        <v>1037</v>
      </c>
      <c r="H170" s="110" t="s">
        <v>63</v>
      </c>
    </row>
    <row r="171" spans="1:8">
      <c r="A171" s="96" t="s">
        <v>392</v>
      </c>
      <c r="B171" s="32" t="s">
        <v>1032</v>
      </c>
      <c r="C171" s="101" t="s">
        <v>746</v>
      </c>
      <c r="F171" s="96" t="s">
        <v>7</v>
      </c>
      <c r="G171" s="32" t="s">
        <v>1037</v>
      </c>
      <c r="H171" s="101" t="s">
        <v>971</v>
      </c>
    </row>
    <row r="172" spans="1:8">
      <c r="A172" s="96" t="s">
        <v>392</v>
      </c>
      <c r="B172" s="32" t="s">
        <v>1032</v>
      </c>
      <c r="C172" s="101" t="s">
        <v>745</v>
      </c>
      <c r="F172" s="96" t="s">
        <v>392</v>
      </c>
      <c r="G172" s="111" t="s">
        <v>1032</v>
      </c>
      <c r="H172" s="112" t="s">
        <v>152</v>
      </c>
    </row>
    <row r="173" spans="1:8">
      <c r="A173" s="96" t="s">
        <v>392</v>
      </c>
      <c r="B173" s="32" t="s">
        <v>1032</v>
      </c>
      <c r="C173" s="101" t="s">
        <v>744</v>
      </c>
      <c r="F173" s="96" t="s">
        <v>392</v>
      </c>
      <c r="G173" s="111" t="s">
        <v>1032</v>
      </c>
      <c r="H173" s="112" t="s">
        <v>361</v>
      </c>
    </row>
    <row r="174" spans="1:8">
      <c r="A174" s="96" t="s">
        <v>392</v>
      </c>
      <c r="B174" s="32" t="s">
        <v>1032</v>
      </c>
      <c r="C174" s="101" t="s">
        <v>293</v>
      </c>
      <c r="F174" s="96" t="s">
        <v>392</v>
      </c>
      <c r="G174" s="32" t="s">
        <v>1032</v>
      </c>
      <c r="H174" s="101" t="s">
        <v>351</v>
      </c>
    </row>
    <row r="175" spans="1:8">
      <c r="A175" s="96" t="s">
        <v>392</v>
      </c>
      <c r="B175" s="32" t="s">
        <v>1032</v>
      </c>
      <c r="C175" s="101" t="s">
        <v>137</v>
      </c>
      <c r="F175" s="96" t="s">
        <v>1061</v>
      </c>
      <c r="G175" s="32" t="s">
        <v>1030</v>
      </c>
      <c r="H175" s="101" t="s">
        <v>447</v>
      </c>
    </row>
    <row r="176" spans="1:8">
      <c r="A176" s="96" t="s">
        <v>392</v>
      </c>
      <c r="B176" s="32" t="s">
        <v>1032</v>
      </c>
      <c r="C176" s="101" t="s">
        <v>743</v>
      </c>
      <c r="F176" s="96" t="s">
        <v>392</v>
      </c>
      <c r="G176" s="32" t="s">
        <v>1032</v>
      </c>
      <c r="H176" s="101" t="s">
        <v>753</v>
      </c>
    </row>
    <row r="177" spans="1:8">
      <c r="A177" s="96" t="s">
        <v>392</v>
      </c>
      <c r="B177" s="32" t="s">
        <v>1032</v>
      </c>
      <c r="C177" s="101" t="s">
        <v>205</v>
      </c>
      <c r="F177" s="96" t="s">
        <v>392</v>
      </c>
      <c r="G177" s="32" t="s">
        <v>1032</v>
      </c>
      <c r="H177" s="101" t="s">
        <v>284</v>
      </c>
    </row>
    <row r="178" spans="1:8">
      <c r="A178" s="96" t="s">
        <v>392</v>
      </c>
      <c r="B178" s="32" t="s">
        <v>1032</v>
      </c>
      <c r="C178" s="101" t="s">
        <v>742</v>
      </c>
      <c r="F178" s="96" t="s">
        <v>1053</v>
      </c>
      <c r="G178" s="32" t="s">
        <v>1037</v>
      </c>
      <c r="H178" s="101" t="s">
        <v>533</v>
      </c>
    </row>
    <row r="179" spans="1:8">
      <c r="A179" s="96" t="s">
        <v>392</v>
      </c>
      <c r="B179" s="32" t="s">
        <v>1032</v>
      </c>
      <c r="C179" s="101" t="s">
        <v>741</v>
      </c>
      <c r="F179" s="96" t="s">
        <v>7</v>
      </c>
      <c r="G179" s="32" t="s">
        <v>1037</v>
      </c>
      <c r="H179" s="101" t="s">
        <v>1019</v>
      </c>
    </row>
    <row r="180" spans="1:8">
      <c r="A180" s="96" t="s">
        <v>392</v>
      </c>
      <c r="B180" s="32" t="s">
        <v>1032</v>
      </c>
      <c r="C180" s="101" t="s">
        <v>740</v>
      </c>
      <c r="F180" s="96" t="s">
        <v>392</v>
      </c>
      <c r="G180" s="32" t="s">
        <v>1032</v>
      </c>
      <c r="H180" s="101" t="s">
        <v>156</v>
      </c>
    </row>
    <row r="181" spans="1:8">
      <c r="A181" s="96" t="s">
        <v>392</v>
      </c>
      <c r="B181" s="32" t="s">
        <v>1032</v>
      </c>
      <c r="C181" s="101" t="s">
        <v>739</v>
      </c>
      <c r="F181" s="96" t="s">
        <v>10</v>
      </c>
      <c r="G181" s="32" t="s">
        <v>1032</v>
      </c>
      <c r="H181" s="101" t="s">
        <v>324</v>
      </c>
    </row>
    <row r="182" spans="1:8">
      <c r="A182" s="96" t="s">
        <v>392</v>
      </c>
      <c r="B182" s="32" t="s">
        <v>1032</v>
      </c>
      <c r="C182" s="101" t="s">
        <v>1023</v>
      </c>
      <c r="F182" s="96" t="s">
        <v>1061</v>
      </c>
      <c r="G182" s="32" t="s">
        <v>1030</v>
      </c>
      <c r="H182" s="101" t="s">
        <v>405</v>
      </c>
    </row>
    <row r="183" spans="1:8">
      <c r="A183" s="96" t="s">
        <v>392</v>
      </c>
      <c r="B183" s="32" t="s">
        <v>1032</v>
      </c>
      <c r="C183" s="101" t="s">
        <v>151</v>
      </c>
      <c r="F183" s="96" t="s">
        <v>392</v>
      </c>
      <c r="G183" s="32" t="s">
        <v>1032</v>
      </c>
      <c r="H183" s="101" t="s">
        <v>339</v>
      </c>
    </row>
    <row r="184" spans="1:8">
      <c r="A184" s="96" t="s">
        <v>392</v>
      </c>
      <c r="B184" s="32" t="s">
        <v>1032</v>
      </c>
      <c r="C184" s="101" t="s">
        <v>738</v>
      </c>
      <c r="F184" s="96" t="s">
        <v>7</v>
      </c>
      <c r="G184" s="32" t="s">
        <v>1037</v>
      </c>
      <c r="H184" s="101" t="s">
        <v>21</v>
      </c>
    </row>
    <row r="185" spans="1:8">
      <c r="A185" s="96" t="s">
        <v>392</v>
      </c>
      <c r="B185" s="32" t="s">
        <v>1032</v>
      </c>
      <c r="C185" s="101" t="s">
        <v>737</v>
      </c>
      <c r="F185" s="96" t="s">
        <v>392</v>
      </c>
      <c r="G185" s="32" t="s">
        <v>1032</v>
      </c>
      <c r="H185" s="101" t="s">
        <v>752</v>
      </c>
    </row>
    <row r="186" spans="1:8">
      <c r="A186" s="96" t="s">
        <v>392</v>
      </c>
      <c r="B186" s="32" t="s">
        <v>1032</v>
      </c>
      <c r="C186" s="101" t="s">
        <v>135</v>
      </c>
      <c r="F186" s="96" t="s">
        <v>1053</v>
      </c>
      <c r="G186" s="32" t="s">
        <v>1037</v>
      </c>
      <c r="H186" s="101" t="s">
        <v>534</v>
      </c>
    </row>
    <row r="187" spans="1:8">
      <c r="A187" s="96" t="s">
        <v>1035</v>
      </c>
      <c r="B187" s="32" t="s">
        <v>1030</v>
      </c>
      <c r="C187" s="101" t="s">
        <v>467</v>
      </c>
      <c r="F187" s="96" t="s">
        <v>8</v>
      </c>
      <c r="G187" s="32" t="s">
        <v>1032</v>
      </c>
      <c r="H187" s="101" t="s">
        <v>49</v>
      </c>
    </row>
    <row r="188" spans="1:8">
      <c r="A188" s="96" t="s">
        <v>392</v>
      </c>
      <c r="B188" s="32" t="s">
        <v>1032</v>
      </c>
      <c r="C188" s="101" t="s">
        <v>736</v>
      </c>
      <c r="F188" s="96" t="s">
        <v>392</v>
      </c>
      <c r="G188" s="32" t="s">
        <v>1032</v>
      </c>
      <c r="H188" s="101" t="s">
        <v>751</v>
      </c>
    </row>
    <row r="189" spans="1:8">
      <c r="A189" s="96" t="s">
        <v>392</v>
      </c>
      <c r="B189" s="32" t="s">
        <v>1032</v>
      </c>
      <c r="C189" s="101" t="s">
        <v>356</v>
      </c>
      <c r="F189" s="96" t="s">
        <v>1062</v>
      </c>
      <c r="G189" s="32" t="s">
        <v>1037</v>
      </c>
      <c r="H189" s="101" t="s">
        <v>94</v>
      </c>
    </row>
    <row r="190" spans="1:8">
      <c r="A190" s="96" t="s">
        <v>392</v>
      </c>
      <c r="B190" s="32" t="s">
        <v>1032</v>
      </c>
      <c r="C190" s="101" t="s">
        <v>550</v>
      </c>
      <c r="F190" s="96" t="s">
        <v>7</v>
      </c>
      <c r="G190" s="32" t="s">
        <v>1032</v>
      </c>
      <c r="H190" s="101" t="s">
        <v>844</v>
      </c>
    </row>
    <row r="191" spans="1:8">
      <c r="A191" s="96" t="s">
        <v>1035</v>
      </c>
      <c r="B191" s="32" t="s">
        <v>1030</v>
      </c>
      <c r="C191" s="101" t="s">
        <v>433</v>
      </c>
      <c r="F191" s="96" t="s">
        <v>1061</v>
      </c>
      <c r="G191" s="32" t="s">
        <v>1030</v>
      </c>
      <c r="H191" s="101" t="s">
        <v>423</v>
      </c>
    </row>
    <row r="192" spans="1:8">
      <c r="A192" s="96" t="s">
        <v>392</v>
      </c>
      <c r="B192" s="32" t="s">
        <v>1032</v>
      </c>
      <c r="C192" s="101" t="s">
        <v>735</v>
      </c>
      <c r="F192" s="96" t="s">
        <v>1058</v>
      </c>
      <c r="G192" s="32" t="s">
        <v>1030</v>
      </c>
      <c r="H192" s="101" t="s">
        <v>338</v>
      </c>
    </row>
    <row r="193" spans="1:8">
      <c r="A193" s="96" t="s">
        <v>392</v>
      </c>
      <c r="B193" s="32" t="s">
        <v>1032</v>
      </c>
      <c r="C193" s="101" t="s">
        <v>734</v>
      </c>
      <c r="F193" s="96" t="s">
        <v>392</v>
      </c>
      <c r="G193" s="32" t="s">
        <v>1032</v>
      </c>
      <c r="H193" s="101" t="s">
        <v>183</v>
      </c>
    </row>
    <row r="194" spans="1:8">
      <c r="A194" s="96" t="s">
        <v>392</v>
      </c>
      <c r="B194" s="32" t="s">
        <v>1032</v>
      </c>
      <c r="C194" s="101" t="s">
        <v>167</v>
      </c>
      <c r="F194" s="96" t="s">
        <v>392</v>
      </c>
      <c r="G194" s="32" t="s">
        <v>1032</v>
      </c>
      <c r="H194" s="101" t="s">
        <v>750</v>
      </c>
    </row>
    <row r="195" spans="1:8">
      <c r="A195" s="96" t="s">
        <v>1035</v>
      </c>
      <c r="B195" s="32" t="s">
        <v>1037</v>
      </c>
      <c r="C195" s="101" t="s">
        <v>1026</v>
      </c>
      <c r="F195" s="96" t="s">
        <v>1061</v>
      </c>
      <c r="G195" s="32" t="s">
        <v>1030</v>
      </c>
      <c r="H195" s="101" t="s">
        <v>458</v>
      </c>
    </row>
    <row r="196" spans="1:8">
      <c r="A196" s="96" t="s">
        <v>392</v>
      </c>
      <c r="B196" s="32" t="s">
        <v>1032</v>
      </c>
      <c r="C196" s="101" t="s">
        <v>733</v>
      </c>
      <c r="F196" s="96" t="s">
        <v>185</v>
      </c>
      <c r="G196" s="32" t="s">
        <v>1037</v>
      </c>
      <c r="H196" s="101" t="s">
        <v>978</v>
      </c>
    </row>
    <row r="197" spans="1:8">
      <c r="A197" s="96" t="s">
        <v>392</v>
      </c>
      <c r="B197" s="32" t="s">
        <v>1032</v>
      </c>
      <c r="C197" s="101" t="s">
        <v>732</v>
      </c>
      <c r="F197" s="96" t="s">
        <v>1061</v>
      </c>
      <c r="G197" s="32" t="s">
        <v>1030</v>
      </c>
      <c r="H197" s="101" t="s">
        <v>465</v>
      </c>
    </row>
    <row r="198" spans="1:8">
      <c r="A198" s="96" t="s">
        <v>392</v>
      </c>
      <c r="B198" s="32" t="s">
        <v>1032</v>
      </c>
      <c r="C198" s="101" t="s">
        <v>285</v>
      </c>
      <c r="F198" s="96" t="s">
        <v>392</v>
      </c>
      <c r="G198" s="32" t="s">
        <v>1032</v>
      </c>
      <c r="H198" s="101" t="s">
        <v>749</v>
      </c>
    </row>
    <row r="199" spans="1:8">
      <c r="A199" s="96" t="s">
        <v>392</v>
      </c>
      <c r="B199" s="32" t="s">
        <v>1032</v>
      </c>
      <c r="C199" s="101" t="s">
        <v>731</v>
      </c>
      <c r="F199" s="96" t="s">
        <v>392</v>
      </c>
      <c r="G199" s="32" t="s">
        <v>1032</v>
      </c>
      <c r="H199" s="101" t="s">
        <v>748</v>
      </c>
    </row>
    <row r="200" spans="1:8">
      <c r="A200" s="96" t="s">
        <v>1035</v>
      </c>
      <c r="B200" s="32" t="s">
        <v>1037</v>
      </c>
      <c r="C200" s="101" t="s">
        <v>991</v>
      </c>
      <c r="F200" s="96" t="s">
        <v>8</v>
      </c>
      <c r="G200" s="32" t="s">
        <v>1032</v>
      </c>
      <c r="H200" s="101" t="s">
        <v>327</v>
      </c>
    </row>
    <row r="201" spans="1:8">
      <c r="A201" s="96" t="s">
        <v>392</v>
      </c>
      <c r="B201" s="32" t="s">
        <v>1032</v>
      </c>
      <c r="C201" s="101" t="s">
        <v>730</v>
      </c>
      <c r="F201" s="96" t="s">
        <v>392</v>
      </c>
      <c r="G201" s="32" t="s">
        <v>1032</v>
      </c>
      <c r="H201" s="101" t="s">
        <v>362</v>
      </c>
    </row>
    <row r="202" spans="1:8">
      <c r="A202" s="96" t="s">
        <v>392</v>
      </c>
      <c r="B202" s="32" t="s">
        <v>1032</v>
      </c>
      <c r="C202" s="101" t="s">
        <v>729</v>
      </c>
      <c r="F202" s="96" t="s">
        <v>8</v>
      </c>
      <c r="G202" s="32" t="s">
        <v>1032</v>
      </c>
      <c r="H202" s="101" t="s">
        <v>579</v>
      </c>
    </row>
    <row r="203" spans="1:8">
      <c r="A203" s="96" t="s">
        <v>392</v>
      </c>
      <c r="B203" s="32" t="s">
        <v>1032</v>
      </c>
      <c r="C203" s="101" t="s">
        <v>728</v>
      </c>
      <c r="F203" s="96" t="s">
        <v>7</v>
      </c>
      <c r="G203" s="32" t="s">
        <v>1037</v>
      </c>
      <c r="H203" s="101" t="s">
        <v>66</v>
      </c>
    </row>
    <row r="204" spans="1:8">
      <c r="A204" s="96" t="s">
        <v>392</v>
      </c>
      <c r="B204" s="32" t="s">
        <v>1032</v>
      </c>
      <c r="C204" s="101" t="s">
        <v>197</v>
      </c>
      <c r="F204" s="96" t="s">
        <v>336</v>
      </c>
      <c r="G204" s="32" t="s">
        <v>1032</v>
      </c>
      <c r="H204" s="101" t="s">
        <v>359</v>
      </c>
    </row>
    <row r="205" spans="1:8">
      <c r="A205" s="96" t="s">
        <v>392</v>
      </c>
      <c r="B205" s="32" t="s">
        <v>1032</v>
      </c>
      <c r="C205" s="101" t="s">
        <v>727</v>
      </c>
      <c r="F205" s="96" t="s">
        <v>8</v>
      </c>
      <c r="G205" s="32" t="s">
        <v>1032</v>
      </c>
      <c r="H205" s="101" t="s">
        <v>349</v>
      </c>
    </row>
    <row r="206" spans="1:8">
      <c r="A206" s="96" t="s">
        <v>392</v>
      </c>
      <c r="B206" s="32" t="s">
        <v>1032</v>
      </c>
      <c r="C206" s="101" t="s">
        <v>176</v>
      </c>
      <c r="F206" s="96" t="s">
        <v>10</v>
      </c>
      <c r="G206" s="32" t="s">
        <v>1034</v>
      </c>
      <c r="H206" s="101" t="s">
        <v>376</v>
      </c>
    </row>
    <row r="207" spans="1:8">
      <c r="A207" s="96" t="s">
        <v>392</v>
      </c>
      <c r="B207" s="32" t="s">
        <v>1032</v>
      </c>
      <c r="C207" s="101" t="s">
        <v>726</v>
      </c>
      <c r="F207" s="96" t="s">
        <v>10</v>
      </c>
      <c r="G207" s="32" t="s">
        <v>1034</v>
      </c>
      <c r="H207" s="101" t="s">
        <v>892</v>
      </c>
    </row>
    <row r="208" spans="1:8">
      <c r="A208" s="96" t="s">
        <v>392</v>
      </c>
      <c r="B208" s="32" t="s">
        <v>1032</v>
      </c>
      <c r="C208" s="101" t="s">
        <v>725</v>
      </c>
      <c r="F208" s="96" t="s">
        <v>1048</v>
      </c>
      <c r="G208" s="32" t="s">
        <v>1030</v>
      </c>
      <c r="H208" s="101" t="s">
        <v>916</v>
      </c>
    </row>
    <row r="209" spans="1:8">
      <c r="A209" s="96" t="s">
        <v>392</v>
      </c>
      <c r="B209" s="32" t="s">
        <v>1032</v>
      </c>
      <c r="C209" s="101" t="s">
        <v>724</v>
      </c>
      <c r="F209" s="96" t="s">
        <v>392</v>
      </c>
      <c r="G209" s="32" t="s">
        <v>1032</v>
      </c>
      <c r="H209" s="101" t="s">
        <v>128</v>
      </c>
    </row>
    <row r="210" spans="1:8">
      <c r="A210" s="96" t="s">
        <v>392</v>
      </c>
      <c r="B210" s="32" t="s">
        <v>1032</v>
      </c>
      <c r="C210" s="101" t="s">
        <v>723</v>
      </c>
      <c r="F210" s="96" t="s">
        <v>7</v>
      </c>
      <c r="G210" s="32" t="s">
        <v>1037</v>
      </c>
      <c r="H210" s="101" t="s">
        <v>1016</v>
      </c>
    </row>
    <row r="211" spans="1:8">
      <c r="A211" s="96" t="s">
        <v>392</v>
      </c>
      <c r="B211" s="32" t="s">
        <v>1032</v>
      </c>
      <c r="C211" s="101" t="s">
        <v>144</v>
      </c>
      <c r="F211" s="96" t="s">
        <v>7</v>
      </c>
      <c r="G211" s="32" t="s">
        <v>1037</v>
      </c>
      <c r="H211" s="101" t="s">
        <v>40</v>
      </c>
    </row>
    <row r="212" spans="1:8">
      <c r="A212" s="96" t="s">
        <v>392</v>
      </c>
      <c r="B212" s="32" t="s">
        <v>1032</v>
      </c>
      <c r="C212" s="101" t="s">
        <v>145</v>
      </c>
      <c r="F212" s="96" t="s">
        <v>10</v>
      </c>
      <c r="G212" s="32" t="s">
        <v>1034</v>
      </c>
      <c r="H212" s="101" t="s">
        <v>891</v>
      </c>
    </row>
    <row r="213" spans="1:8">
      <c r="A213" s="96" t="s">
        <v>392</v>
      </c>
      <c r="B213" s="32" t="s">
        <v>1032</v>
      </c>
      <c r="C213" s="101" t="s">
        <v>722</v>
      </c>
      <c r="F213" s="96" t="s">
        <v>392</v>
      </c>
      <c r="G213" s="32" t="s">
        <v>1032</v>
      </c>
      <c r="H213" s="101" t="s">
        <v>389</v>
      </c>
    </row>
    <row r="214" spans="1:8">
      <c r="A214" s="96" t="s">
        <v>392</v>
      </c>
      <c r="B214" s="32" t="s">
        <v>1032</v>
      </c>
      <c r="C214" s="101" t="s">
        <v>184</v>
      </c>
      <c r="F214" s="96" t="s">
        <v>392</v>
      </c>
      <c r="G214" s="32" t="s">
        <v>1032</v>
      </c>
      <c r="H214" s="101" t="s">
        <v>307</v>
      </c>
    </row>
    <row r="215" spans="1:8">
      <c r="A215" s="96" t="s">
        <v>392</v>
      </c>
      <c r="B215" s="32" t="s">
        <v>1032</v>
      </c>
      <c r="C215" s="101" t="s">
        <v>168</v>
      </c>
      <c r="F215" s="96" t="s">
        <v>392</v>
      </c>
      <c r="G215" s="32" t="s">
        <v>1032</v>
      </c>
      <c r="H215" s="101" t="s">
        <v>747</v>
      </c>
    </row>
    <row r="216" spans="1:8">
      <c r="A216" s="96" t="s">
        <v>392</v>
      </c>
      <c r="B216" s="32" t="s">
        <v>1032</v>
      </c>
      <c r="C216" s="101" t="s">
        <v>198</v>
      </c>
      <c r="F216" s="96" t="s">
        <v>10</v>
      </c>
      <c r="G216" s="32" t="s">
        <v>1034</v>
      </c>
      <c r="H216" s="101" t="s">
        <v>890</v>
      </c>
    </row>
    <row r="217" spans="1:8">
      <c r="A217" s="96" t="s">
        <v>392</v>
      </c>
      <c r="B217" s="32" t="s">
        <v>1032</v>
      </c>
      <c r="C217" s="101" t="s">
        <v>720</v>
      </c>
      <c r="F217" s="96" t="s">
        <v>7</v>
      </c>
      <c r="G217" s="32" t="s">
        <v>1032</v>
      </c>
      <c r="H217" s="101" t="s">
        <v>332</v>
      </c>
    </row>
    <row r="218" spans="1:8">
      <c r="A218" s="96" t="s">
        <v>392</v>
      </c>
      <c r="B218" s="32" t="s">
        <v>1032</v>
      </c>
      <c r="C218" s="101" t="s">
        <v>719</v>
      </c>
      <c r="F218" s="96" t="s">
        <v>392</v>
      </c>
      <c r="G218" s="32" t="s">
        <v>1032</v>
      </c>
      <c r="H218" s="101" t="s">
        <v>161</v>
      </c>
    </row>
    <row r="219" spans="1:8">
      <c r="A219" s="96" t="s">
        <v>392</v>
      </c>
      <c r="B219" s="32" t="s">
        <v>1032</v>
      </c>
      <c r="C219" s="101" t="s">
        <v>718</v>
      </c>
      <c r="F219" s="96" t="s">
        <v>392</v>
      </c>
      <c r="G219" s="32" t="s">
        <v>1032</v>
      </c>
      <c r="H219" s="101" t="s">
        <v>746</v>
      </c>
    </row>
    <row r="220" spans="1:8">
      <c r="A220" s="96" t="s">
        <v>392</v>
      </c>
      <c r="B220" s="32" t="s">
        <v>1032</v>
      </c>
      <c r="C220" s="101" t="s">
        <v>186</v>
      </c>
      <c r="F220" s="96" t="s">
        <v>323</v>
      </c>
      <c r="G220" s="32" t="s">
        <v>1032</v>
      </c>
      <c r="H220" s="101" t="s">
        <v>578</v>
      </c>
    </row>
    <row r="221" spans="1:8">
      <c r="A221" s="96" t="s">
        <v>1035</v>
      </c>
      <c r="B221" s="32" t="s">
        <v>1030</v>
      </c>
      <c r="C221" s="101" t="s">
        <v>398</v>
      </c>
      <c r="F221" s="96" t="s">
        <v>392</v>
      </c>
      <c r="G221" s="32" t="s">
        <v>1032</v>
      </c>
      <c r="H221" s="101" t="s">
        <v>745</v>
      </c>
    </row>
    <row r="222" spans="1:8">
      <c r="A222" s="96" t="s">
        <v>392</v>
      </c>
      <c r="B222" s="32" t="s">
        <v>1032</v>
      </c>
      <c r="C222" s="101" t="s">
        <v>717</v>
      </c>
      <c r="F222" s="96" t="s">
        <v>7</v>
      </c>
      <c r="G222" s="32" t="s">
        <v>1032</v>
      </c>
      <c r="H222" s="101" t="s">
        <v>843</v>
      </c>
    </row>
    <row r="223" spans="1:8">
      <c r="A223" s="96" t="s">
        <v>392</v>
      </c>
      <c r="B223" s="32" t="s">
        <v>1032</v>
      </c>
      <c r="C223" s="101" t="s">
        <v>716</v>
      </c>
      <c r="F223" s="96" t="s">
        <v>1040</v>
      </c>
      <c r="G223" s="32" t="s">
        <v>1033</v>
      </c>
      <c r="H223" s="101" t="s">
        <v>922</v>
      </c>
    </row>
    <row r="224" spans="1:8">
      <c r="A224" s="96" t="s">
        <v>392</v>
      </c>
      <c r="B224" s="32" t="s">
        <v>1032</v>
      </c>
      <c r="C224" s="101" t="s">
        <v>714</v>
      </c>
      <c r="F224" s="96" t="s">
        <v>7</v>
      </c>
      <c r="G224" s="32" t="s">
        <v>1037</v>
      </c>
      <c r="H224" s="101" t="s">
        <v>842</v>
      </c>
    </row>
    <row r="225" spans="1:8">
      <c r="A225" s="96" t="s">
        <v>392</v>
      </c>
      <c r="B225" s="32" t="s">
        <v>1032</v>
      </c>
      <c r="C225" s="101" t="s">
        <v>337</v>
      </c>
      <c r="F225" s="96" t="s">
        <v>392</v>
      </c>
      <c r="G225" s="32" t="s">
        <v>1032</v>
      </c>
      <c r="H225" s="101" t="s">
        <v>744</v>
      </c>
    </row>
    <row r="226" spans="1:8">
      <c r="A226" s="96" t="s">
        <v>392</v>
      </c>
      <c r="B226" s="32" t="s">
        <v>1032</v>
      </c>
      <c r="C226" s="101" t="s">
        <v>355</v>
      </c>
      <c r="F226" s="96" t="s">
        <v>1040</v>
      </c>
      <c r="G226" s="32" t="s">
        <v>1037</v>
      </c>
      <c r="H226" s="101" t="s">
        <v>973</v>
      </c>
    </row>
    <row r="227" spans="1:8">
      <c r="A227" s="96" t="s">
        <v>392</v>
      </c>
      <c r="B227" s="32" t="s">
        <v>1032</v>
      </c>
      <c r="C227" s="101" t="s">
        <v>713</v>
      </c>
      <c r="F227" s="96" t="s">
        <v>392</v>
      </c>
      <c r="G227" s="32" t="s">
        <v>1032</v>
      </c>
      <c r="H227" s="101" t="s">
        <v>293</v>
      </c>
    </row>
    <row r="228" spans="1:8">
      <c r="A228" s="96" t="s">
        <v>392</v>
      </c>
      <c r="B228" s="32" t="s">
        <v>1032</v>
      </c>
      <c r="C228" s="101" t="s">
        <v>712</v>
      </c>
      <c r="F228" s="96" t="s">
        <v>7</v>
      </c>
      <c r="G228" s="32" t="s">
        <v>1032</v>
      </c>
      <c r="H228" s="101" t="s">
        <v>27</v>
      </c>
    </row>
    <row r="229" spans="1:8">
      <c r="A229" s="96" t="s">
        <v>392</v>
      </c>
      <c r="B229" s="32" t="s">
        <v>1032</v>
      </c>
      <c r="C229" s="101" t="s">
        <v>711</v>
      </c>
      <c r="F229" s="96" t="s">
        <v>392</v>
      </c>
      <c r="G229" s="32" t="s">
        <v>1032</v>
      </c>
      <c r="H229" s="101" t="s">
        <v>137</v>
      </c>
    </row>
    <row r="230" spans="1:8">
      <c r="A230" s="96" t="s">
        <v>392</v>
      </c>
      <c r="B230" s="32" t="s">
        <v>1032</v>
      </c>
      <c r="C230" s="101" t="s">
        <v>199</v>
      </c>
      <c r="F230" s="96" t="s">
        <v>392</v>
      </c>
      <c r="G230" s="32" t="s">
        <v>1032</v>
      </c>
      <c r="H230" s="101" t="s">
        <v>743</v>
      </c>
    </row>
    <row r="231" spans="1:8">
      <c r="A231" s="96" t="s">
        <v>392</v>
      </c>
      <c r="B231" s="32" t="s">
        <v>1032</v>
      </c>
      <c r="C231" s="101" t="s">
        <v>45</v>
      </c>
      <c r="F231" s="96" t="s">
        <v>1049</v>
      </c>
      <c r="G231" s="32" t="s">
        <v>1037</v>
      </c>
      <c r="H231" s="101" t="s">
        <v>1001</v>
      </c>
    </row>
    <row r="232" spans="1:8">
      <c r="A232" s="96" t="s">
        <v>392</v>
      </c>
      <c r="B232" s="32" t="s">
        <v>1032</v>
      </c>
      <c r="C232" s="101" t="s">
        <v>710</v>
      </c>
      <c r="F232" s="96" t="s">
        <v>7</v>
      </c>
      <c r="G232" s="32" t="s">
        <v>1032</v>
      </c>
      <c r="H232" s="101" t="s">
        <v>841</v>
      </c>
    </row>
    <row r="233" spans="1:8">
      <c r="A233" s="96" t="s">
        <v>392</v>
      </c>
      <c r="B233" s="32" t="s">
        <v>1032</v>
      </c>
      <c r="C233" s="101" t="s">
        <v>709</v>
      </c>
      <c r="F233" s="96" t="s">
        <v>392</v>
      </c>
      <c r="G233" s="32" t="s">
        <v>1032</v>
      </c>
      <c r="H233" s="101" t="s">
        <v>205</v>
      </c>
    </row>
    <row r="234" spans="1:8">
      <c r="A234" s="96" t="s">
        <v>392</v>
      </c>
      <c r="B234" s="106" t="s">
        <v>1032</v>
      </c>
      <c r="C234" s="107" t="s">
        <v>708</v>
      </c>
      <c r="F234" s="96" t="s">
        <v>392</v>
      </c>
      <c r="G234" s="32" t="s">
        <v>1032</v>
      </c>
      <c r="H234" s="101" t="s">
        <v>742</v>
      </c>
    </row>
    <row r="235" spans="1:8">
      <c r="A235" s="96" t="s">
        <v>392</v>
      </c>
      <c r="B235" s="106" t="s">
        <v>1032</v>
      </c>
      <c r="C235" s="107" t="s">
        <v>127</v>
      </c>
      <c r="F235" s="96" t="s">
        <v>7</v>
      </c>
      <c r="G235" s="32" t="s">
        <v>1037</v>
      </c>
      <c r="H235" s="101" t="s">
        <v>79</v>
      </c>
    </row>
    <row r="236" spans="1:8">
      <c r="A236" s="96" t="s">
        <v>1035</v>
      </c>
      <c r="B236" s="32" t="s">
        <v>1030</v>
      </c>
      <c r="C236" s="101" t="s">
        <v>468</v>
      </c>
      <c r="F236" s="96" t="s">
        <v>392</v>
      </c>
      <c r="G236" s="32" t="s">
        <v>1032</v>
      </c>
      <c r="H236" s="101" t="s">
        <v>741</v>
      </c>
    </row>
    <row r="237" spans="1:8">
      <c r="A237" s="96" t="s">
        <v>392</v>
      </c>
      <c r="B237" s="32" t="s">
        <v>1032</v>
      </c>
      <c r="C237" s="101" t="s">
        <v>707</v>
      </c>
      <c r="F237" s="96" t="s">
        <v>392</v>
      </c>
      <c r="G237" s="32" t="s">
        <v>1032</v>
      </c>
      <c r="H237" s="101" t="s">
        <v>740</v>
      </c>
    </row>
    <row r="238" spans="1:8">
      <c r="A238" s="96" t="s">
        <v>392</v>
      </c>
      <c r="B238" s="32" t="s">
        <v>1032</v>
      </c>
      <c r="C238" s="101" t="s">
        <v>706</v>
      </c>
      <c r="F238" s="96" t="s">
        <v>7</v>
      </c>
      <c r="G238" s="32" t="s">
        <v>1032</v>
      </c>
      <c r="H238" s="101" t="s">
        <v>840</v>
      </c>
    </row>
    <row r="239" spans="1:8">
      <c r="A239" s="96" t="s">
        <v>392</v>
      </c>
      <c r="B239" s="32" t="s">
        <v>1032</v>
      </c>
      <c r="C239" s="101" t="s">
        <v>343</v>
      </c>
      <c r="F239" s="96" t="s">
        <v>392</v>
      </c>
      <c r="G239" s="32" t="s">
        <v>1032</v>
      </c>
      <c r="H239" s="101" t="s">
        <v>739</v>
      </c>
    </row>
    <row r="240" spans="1:8">
      <c r="A240" s="96" t="s">
        <v>392</v>
      </c>
      <c r="B240" s="32" t="s">
        <v>1032</v>
      </c>
      <c r="C240" s="101" t="s">
        <v>551</v>
      </c>
      <c r="F240" s="96" t="s">
        <v>8</v>
      </c>
      <c r="G240" s="32" t="s">
        <v>1032</v>
      </c>
      <c r="H240" s="101" t="s">
        <v>921</v>
      </c>
    </row>
    <row r="241" spans="1:8">
      <c r="A241" s="96" t="s">
        <v>1035</v>
      </c>
      <c r="B241" s="32" t="s">
        <v>1030</v>
      </c>
      <c r="C241" s="101" t="s">
        <v>470</v>
      </c>
      <c r="F241" s="96" t="s">
        <v>392</v>
      </c>
      <c r="G241" s="32" t="s">
        <v>1032</v>
      </c>
      <c r="H241" s="101" t="s">
        <v>1023</v>
      </c>
    </row>
    <row r="242" spans="1:8">
      <c r="A242" s="96" t="s">
        <v>392</v>
      </c>
      <c r="B242" s="32" t="s">
        <v>1032</v>
      </c>
      <c r="C242" s="101" t="s">
        <v>136</v>
      </c>
      <c r="F242" s="96" t="s">
        <v>392</v>
      </c>
      <c r="G242" s="32" t="s">
        <v>1032</v>
      </c>
      <c r="H242" s="101" t="s">
        <v>151</v>
      </c>
    </row>
    <row r="243" spans="1:8">
      <c r="A243" s="96" t="s">
        <v>392</v>
      </c>
      <c r="B243" s="32" t="s">
        <v>1032</v>
      </c>
      <c r="C243" s="101" t="s">
        <v>174</v>
      </c>
      <c r="F243" s="96" t="s">
        <v>392</v>
      </c>
      <c r="G243" s="32" t="s">
        <v>1032</v>
      </c>
      <c r="H243" s="101" t="s">
        <v>738</v>
      </c>
    </row>
    <row r="244" spans="1:8">
      <c r="A244" s="96" t="s">
        <v>392</v>
      </c>
      <c r="B244" s="32" t="s">
        <v>1032</v>
      </c>
      <c r="C244" s="101" t="s">
        <v>705</v>
      </c>
      <c r="F244" s="96" t="s">
        <v>392</v>
      </c>
      <c r="G244" s="32" t="s">
        <v>1032</v>
      </c>
      <c r="H244" s="101" t="s">
        <v>737</v>
      </c>
    </row>
    <row r="245" spans="1:8">
      <c r="A245" s="96" t="s">
        <v>392</v>
      </c>
      <c r="B245" s="32" t="s">
        <v>1032</v>
      </c>
      <c r="C245" s="101" t="s">
        <v>704</v>
      </c>
      <c r="F245" s="96" t="s">
        <v>392</v>
      </c>
      <c r="G245" s="32" t="s">
        <v>1032</v>
      </c>
      <c r="H245" s="101" t="s">
        <v>135</v>
      </c>
    </row>
    <row r="246" spans="1:8">
      <c r="A246" s="96" t="s">
        <v>392</v>
      </c>
      <c r="B246" s="32" t="s">
        <v>1032</v>
      </c>
      <c r="C246" s="101" t="s">
        <v>202</v>
      </c>
      <c r="F246" s="96" t="s">
        <v>1050</v>
      </c>
      <c r="G246" s="32" t="s">
        <v>1030</v>
      </c>
      <c r="H246" s="101" t="s">
        <v>467</v>
      </c>
    </row>
    <row r="247" spans="1:8">
      <c r="A247" s="96" t="s">
        <v>392</v>
      </c>
      <c r="B247" s="32" t="s">
        <v>1032</v>
      </c>
      <c r="C247" s="101" t="s">
        <v>703</v>
      </c>
      <c r="F247" s="96" t="s">
        <v>7</v>
      </c>
      <c r="G247" s="32" t="s">
        <v>1032</v>
      </c>
      <c r="H247" s="101" t="s">
        <v>839</v>
      </c>
    </row>
    <row r="248" spans="1:8">
      <c r="A248" s="96" t="s">
        <v>392</v>
      </c>
      <c r="B248" s="32" t="s">
        <v>1032</v>
      </c>
      <c r="C248" s="101" t="s">
        <v>357</v>
      </c>
      <c r="F248" s="96" t="s">
        <v>8</v>
      </c>
      <c r="G248" s="32" t="s">
        <v>1032</v>
      </c>
      <c r="H248" s="101" t="s">
        <v>920</v>
      </c>
    </row>
    <row r="249" spans="1:8">
      <c r="A249" s="96" t="s">
        <v>1035</v>
      </c>
      <c r="B249" s="32" t="s">
        <v>1030</v>
      </c>
      <c r="C249" s="101" t="s">
        <v>460</v>
      </c>
      <c r="F249" s="96" t="s">
        <v>392</v>
      </c>
      <c r="G249" s="32" t="s">
        <v>1032</v>
      </c>
      <c r="H249" s="101" t="s">
        <v>736</v>
      </c>
    </row>
    <row r="250" spans="1:8">
      <c r="A250" s="96" t="s">
        <v>392</v>
      </c>
      <c r="B250" s="32" t="s">
        <v>1032</v>
      </c>
      <c r="C250" s="101" t="s">
        <v>702</v>
      </c>
      <c r="F250" s="96" t="s">
        <v>10</v>
      </c>
      <c r="G250" s="32" t="s">
        <v>1032</v>
      </c>
      <c r="H250" s="101" t="s">
        <v>889</v>
      </c>
    </row>
    <row r="251" spans="1:8">
      <c r="A251" s="96" t="s">
        <v>392</v>
      </c>
      <c r="B251" s="32" t="s">
        <v>1032</v>
      </c>
      <c r="C251" s="101" t="s">
        <v>701</v>
      </c>
      <c r="F251" s="96" t="s">
        <v>392</v>
      </c>
      <c r="G251" s="32" t="s">
        <v>1032</v>
      </c>
      <c r="H251" s="101" t="s">
        <v>356</v>
      </c>
    </row>
    <row r="252" spans="1:8">
      <c r="A252" s="96" t="s">
        <v>1035</v>
      </c>
      <c r="B252" s="32" t="s">
        <v>1030</v>
      </c>
      <c r="C252" s="101" t="s">
        <v>552</v>
      </c>
      <c r="F252" s="96" t="s">
        <v>7</v>
      </c>
      <c r="G252" s="32" t="s">
        <v>1032</v>
      </c>
      <c r="H252" s="101" t="s">
        <v>331</v>
      </c>
    </row>
    <row r="253" spans="1:8">
      <c r="A253" s="96" t="s">
        <v>392</v>
      </c>
      <c r="B253" s="32" t="s">
        <v>1032</v>
      </c>
      <c r="C253" s="101" t="s">
        <v>700</v>
      </c>
      <c r="F253" s="96" t="s">
        <v>7</v>
      </c>
      <c r="G253" s="32" t="s">
        <v>1037</v>
      </c>
      <c r="H253" s="101" t="s">
        <v>838</v>
      </c>
    </row>
    <row r="254" spans="1:8">
      <c r="A254" s="96" t="s">
        <v>392</v>
      </c>
      <c r="B254" s="32" t="s">
        <v>1032</v>
      </c>
      <c r="C254" s="101" t="s">
        <v>141</v>
      </c>
      <c r="F254" s="96" t="s">
        <v>392</v>
      </c>
      <c r="G254" s="32" t="s">
        <v>1032</v>
      </c>
      <c r="H254" s="101" t="s">
        <v>550</v>
      </c>
    </row>
    <row r="255" spans="1:8">
      <c r="A255" s="96" t="s">
        <v>392</v>
      </c>
      <c r="B255" s="32" t="s">
        <v>1032</v>
      </c>
      <c r="C255" s="101" t="s">
        <v>350</v>
      </c>
      <c r="F255" s="96" t="s">
        <v>7</v>
      </c>
      <c r="G255" s="32" t="s">
        <v>1037</v>
      </c>
      <c r="H255" s="101" t="s">
        <v>837</v>
      </c>
    </row>
    <row r="256" spans="1:8">
      <c r="A256" s="96" t="s">
        <v>392</v>
      </c>
      <c r="B256" s="32" t="s">
        <v>1032</v>
      </c>
      <c r="C256" s="101" t="s">
        <v>172</v>
      </c>
      <c r="F256" s="96" t="s">
        <v>1050</v>
      </c>
      <c r="G256" s="32" t="s">
        <v>1030</v>
      </c>
      <c r="H256" s="101" t="s">
        <v>433</v>
      </c>
    </row>
    <row r="257" spans="1:8">
      <c r="A257" s="96" t="s">
        <v>392</v>
      </c>
      <c r="B257" s="32" t="s">
        <v>1032</v>
      </c>
      <c r="C257" s="101" t="s">
        <v>553</v>
      </c>
      <c r="F257" s="96" t="s">
        <v>392</v>
      </c>
      <c r="G257" s="32" t="s">
        <v>1032</v>
      </c>
      <c r="H257" s="101" t="s">
        <v>735</v>
      </c>
    </row>
    <row r="258" spans="1:8">
      <c r="A258" s="96" t="s">
        <v>392</v>
      </c>
      <c r="B258" s="32" t="s">
        <v>1032</v>
      </c>
      <c r="C258" s="101" t="s">
        <v>699</v>
      </c>
      <c r="F258" s="96" t="s">
        <v>7</v>
      </c>
      <c r="G258" s="32" t="s">
        <v>1037</v>
      </c>
      <c r="H258" s="101" t="s">
        <v>954</v>
      </c>
    </row>
    <row r="259" spans="1:8">
      <c r="A259" s="96" t="s">
        <v>392</v>
      </c>
      <c r="B259" s="32" t="s">
        <v>1032</v>
      </c>
      <c r="C259" s="101" t="s">
        <v>698</v>
      </c>
      <c r="F259" s="96" t="s">
        <v>392</v>
      </c>
      <c r="G259" s="32" t="s">
        <v>1032</v>
      </c>
      <c r="H259" s="101" t="s">
        <v>734</v>
      </c>
    </row>
    <row r="260" spans="1:8">
      <c r="A260" s="96" t="s">
        <v>392</v>
      </c>
      <c r="B260" s="32" t="s">
        <v>1032</v>
      </c>
      <c r="C260" s="101" t="s">
        <v>697</v>
      </c>
      <c r="F260" s="96" t="s">
        <v>392</v>
      </c>
      <c r="G260" s="32" t="s">
        <v>1032</v>
      </c>
      <c r="H260" s="101" t="s">
        <v>167</v>
      </c>
    </row>
    <row r="261" spans="1:8">
      <c r="A261" s="96" t="s">
        <v>1035</v>
      </c>
      <c r="B261" s="32" t="s">
        <v>1037</v>
      </c>
      <c r="C261" s="101" t="s">
        <v>1029</v>
      </c>
      <c r="F261" s="96" t="s">
        <v>7</v>
      </c>
      <c r="G261" s="32" t="s">
        <v>1037</v>
      </c>
      <c r="H261" s="101" t="s">
        <v>80</v>
      </c>
    </row>
    <row r="262" spans="1:8">
      <c r="A262" s="96" t="s">
        <v>392</v>
      </c>
      <c r="B262" s="32" t="s">
        <v>1032</v>
      </c>
      <c r="C262" s="101" t="s">
        <v>696</v>
      </c>
      <c r="F262" s="96" t="s">
        <v>1050</v>
      </c>
      <c r="G262" s="32" t="s">
        <v>1037</v>
      </c>
      <c r="H262" s="101" t="s">
        <v>1026</v>
      </c>
    </row>
    <row r="263" spans="1:8">
      <c r="A263" s="96" t="s">
        <v>392</v>
      </c>
      <c r="B263" s="32" t="s">
        <v>1032</v>
      </c>
      <c r="C263" s="101" t="s">
        <v>695</v>
      </c>
      <c r="F263" s="96" t="s">
        <v>392</v>
      </c>
      <c r="G263" s="32" t="s">
        <v>1032</v>
      </c>
      <c r="H263" s="101" t="s">
        <v>733</v>
      </c>
    </row>
    <row r="264" spans="1:8">
      <c r="A264" s="96" t="s">
        <v>1035</v>
      </c>
      <c r="B264" s="106" t="s">
        <v>1037</v>
      </c>
      <c r="C264" s="107" t="s">
        <v>988</v>
      </c>
      <c r="F264" s="96" t="s">
        <v>8</v>
      </c>
      <c r="G264" s="32" t="s">
        <v>1032</v>
      </c>
      <c r="H264" s="101" t="s">
        <v>325</v>
      </c>
    </row>
    <row r="265" spans="1:8">
      <c r="A265" s="96" t="s">
        <v>392</v>
      </c>
      <c r="B265" s="106" t="s">
        <v>1032</v>
      </c>
      <c r="C265" s="107" t="s">
        <v>694</v>
      </c>
      <c r="F265" s="96" t="s">
        <v>392</v>
      </c>
      <c r="G265" s="32" t="s">
        <v>1032</v>
      </c>
      <c r="H265" s="101" t="s">
        <v>732</v>
      </c>
    </row>
    <row r="266" spans="1:8">
      <c r="A266" s="96" t="s">
        <v>392</v>
      </c>
      <c r="B266" s="32" t="s">
        <v>1032</v>
      </c>
      <c r="C266" s="101" t="s">
        <v>693</v>
      </c>
      <c r="F266" s="96" t="s">
        <v>10</v>
      </c>
      <c r="G266" s="32" t="s">
        <v>1032</v>
      </c>
      <c r="H266" s="101" t="s">
        <v>345</v>
      </c>
    </row>
    <row r="267" spans="1:8">
      <c r="A267" s="96" t="s">
        <v>392</v>
      </c>
      <c r="B267" s="32" t="s">
        <v>1032</v>
      </c>
      <c r="C267" s="101" t="s">
        <v>692</v>
      </c>
      <c r="F267" s="96" t="s">
        <v>392</v>
      </c>
      <c r="G267" s="32" t="s">
        <v>1032</v>
      </c>
      <c r="H267" s="101" t="s">
        <v>285</v>
      </c>
    </row>
    <row r="268" spans="1:8">
      <c r="A268" s="96" t="s">
        <v>392</v>
      </c>
      <c r="B268" s="32" t="s">
        <v>1032</v>
      </c>
      <c r="C268" s="101" t="s">
        <v>1066</v>
      </c>
      <c r="F268" s="96" t="s">
        <v>392</v>
      </c>
      <c r="G268" s="32" t="s">
        <v>1032</v>
      </c>
      <c r="H268" s="101" t="s">
        <v>731</v>
      </c>
    </row>
    <row r="269" spans="1:8">
      <c r="A269" s="96" t="s">
        <v>392</v>
      </c>
      <c r="B269" s="32" t="s">
        <v>1032</v>
      </c>
      <c r="C269" s="101" t="s">
        <v>690</v>
      </c>
      <c r="F269" s="96" t="s">
        <v>7</v>
      </c>
      <c r="G269" s="32" t="s">
        <v>1037</v>
      </c>
      <c r="H269" s="101" t="s">
        <v>1014</v>
      </c>
    </row>
    <row r="270" spans="1:8">
      <c r="A270" s="96" t="s">
        <v>392</v>
      </c>
      <c r="B270" s="32" t="s">
        <v>1032</v>
      </c>
      <c r="C270" s="101" t="s">
        <v>689</v>
      </c>
      <c r="F270" s="96" t="s">
        <v>1050</v>
      </c>
      <c r="G270" s="32" t="s">
        <v>1037</v>
      </c>
      <c r="H270" s="101" t="s">
        <v>991</v>
      </c>
    </row>
    <row r="271" spans="1:8">
      <c r="A271" s="96" t="s">
        <v>392</v>
      </c>
      <c r="B271" s="32" t="s">
        <v>1032</v>
      </c>
      <c r="C271" s="101" t="s">
        <v>688</v>
      </c>
      <c r="F271" s="96" t="s">
        <v>392</v>
      </c>
      <c r="G271" s="32" t="s">
        <v>1032</v>
      </c>
      <c r="H271" s="101" t="s">
        <v>730</v>
      </c>
    </row>
    <row r="272" spans="1:8">
      <c r="A272" s="96" t="s">
        <v>392</v>
      </c>
      <c r="B272" s="32" t="s">
        <v>1032</v>
      </c>
      <c r="C272" s="101" t="s">
        <v>687</v>
      </c>
      <c r="F272" s="96" t="s">
        <v>1048</v>
      </c>
      <c r="G272" s="32" t="s">
        <v>1030</v>
      </c>
      <c r="H272" s="101" t="s">
        <v>415</v>
      </c>
    </row>
    <row r="273" spans="1:8">
      <c r="A273" s="96" t="s">
        <v>1035</v>
      </c>
      <c r="B273" s="32" t="s">
        <v>1030</v>
      </c>
      <c r="C273" s="101" t="s">
        <v>469</v>
      </c>
      <c r="F273" s="96" t="s">
        <v>1048</v>
      </c>
      <c r="G273" s="32" t="s">
        <v>1030</v>
      </c>
      <c r="H273" s="101" t="s">
        <v>402</v>
      </c>
    </row>
    <row r="274" spans="1:8">
      <c r="A274" s="96" t="s">
        <v>1035</v>
      </c>
      <c r="B274" s="32" t="s">
        <v>1030</v>
      </c>
      <c r="C274" s="101" t="s">
        <v>482</v>
      </c>
      <c r="F274" s="96" t="s">
        <v>392</v>
      </c>
      <c r="G274" s="32" t="s">
        <v>1032</v>
      </c>
      <c r="H274" s="101" t="s">
        <v>729</v>
      </c>
    </row>
    <row r="275" spans="1:8">
      <c r="A275" s="96" t="s">
        <v>392</v>
      </c>
      <c r="B275" s="32" t="s">
        <v>1032</v>
      </c>
      <c r="C275" s="101" t="s">
        <v>686</v>
      </c>
      <c r="F275" s="96" t="s">
        <v>392</v>
      </c>
      <c r="G275" s="32" t="s">
        <v>1032</v>
      </c>
      <c r="H275" s="101" t="s">
        <v>728</v>
      </c>
    </row>
    <row r="276" spans="1:8">
      <c r="A276" s="96" t="s">
        <v>1035</v>
      </c>
      <c r="B276" s="32" t="s">
        <v>1030</v>
      </c>
      <c r="C276" s="101" t="s">
        <v>67</v>
      </c>
      <c r="F276" s="96" t="s">
        <v>10</v>
      </c>
      <c r="G276" s="32" t="s">
        <v>1034</v>
      </c>
      <c r="H276" s="101" t="s">
        <v>888</v>
      </c>
    </row>
    <row r="277" spans="1:8">
      <c r="A277" s="96" t="s">
        <v>392</v>
      </c>
      <c r="B277" s="32" t="s">
        <v>1032</v>
      </c>
      <c r="C277" s="101" t="s">
        <v>58</v>
      </c>
      <c r="F277" s="96" t="s">
        <v>323</v>
      </c>
      <c r="G277" s="32" t="s">
        <v>1032</v>
      </c>
      <c r="H277" s="101" t="s">
        <v>887</v>
      </c>
    </row>
    <row r="278" spans="1:8">
      <c r="A278" s="96" t="s">
        <v>392</v>
      </c>
      <c r="B278" s="32" t="s">
        <v>1032</v>
      </c>
      <c r="C278" s="101" t="s">
        <v>131</v>
      </c>
      <c r="F278" s="96" t="s">
        <v>392</v>
      </c>
      <c r="G278" s="32" t="s">
        <v>1032</v>
      </c>
      <c r="H278" s="101" t="s">
        <v>197</v>
      </c>
    </row>
    <row r="279" spans="1:8">
      <c r="A279" s="96" t="s">
        <v>1035</v>
      </c>
      <c r="B279" s="32" t="s">
        <v>1030</v>
      </c>
      <c r="C279" s="101" t="s">
        <v>484</v>
      </c>
      <c r="F279" s="96" t="s">
        <v>392</v>
      </c>
      <c r="G279" s="32" t="s">
        <v>1032</v>
      </c>
      <c r="H279" s="101" t="s">
        <v>727</v>
      </c>
    </row>
    <row r="280" spans="1:8">
      <c r="A280" s="96" t="s">
        <v>392</v>
      </c>
      <c r="B280" s="32" t="s">
        <v>1032</v>
      </c>
      <c r="C280" s="101" t="s">
        <v>685</v>
      </c>
      <c r="F280" s="96" t="s">
        <v>392</v>
      </c>
      <c r="G280" s="32" t="s">
        <v>1032</v>
      </c>
      <c r="H280" s="101" t="s">
        <v>176</v>
      </c>
    </row>
    <row r="281" spans="1:8">
      <c r="A281" s="96" t="s">
        <v>392</v>
      </c>
      <c r="B281" s="32" t="s">
        <v>1032</v>
      </c>
      <c r="C281" s="101" t="s">
        <v>684</v>
      </c>
      <c r="F281" s="96" t="s">
        <v>1049</v>
      </c>
      <c r="G281" s="32" t="s">
        <v>1037</v>
      </c>
      <c r="H281" s="101" t="s">
        <v>1004</v>
      </c>
    </row>
    <row r="282" spans="1:8">
      <c r="A282" s="96" t="s">
        <v>392</v>
      </c>
      <c r="B282" s="32" t="s">
        <v>1032</v>
      </c>
      <c r="C282" s="101" t="s">
        <v>358</v>
      </c>
      <c r="F282" s="96" t="s">
        <v>10</v>
      </c>
      <c r="G282" s="32" t="s">
        <v>1034</v>
      </c>
      <c r="H282" s="101" t="s">
        <v>886</v>
      </c>
    </row>
    <row r="283" spans="1:8">
      <c r="A283" s="96" t="s">
        <v>392</v>
      </c>
      <c r="B283" s="32" t="s">
        <v>1032</v>
      </c>
      <c r="C283" s="101" t="s">
        <v>139</v>
      </c>
      <c r="F283" s="96" t="s">
        <v>1048</v>
      </c>
      <c r="G283" s="32" t="s">
        <v>1030</v>
      </c>
      <c r="H283" s="101" t="s">
        <v>422</v>
      </c>
    </row>
    <row r="284" spans="1:8">
      <c r="A284" s="96" t="s">
        <v>1035</v>
      </c>
      <c r="B284" s="32" t="s">
        <v>1030</v>
      </c>
      <c r="C284" s="101" t="s">
        <v>435</v>
      </c>
      <c r="F284" s="96" t="s">
        <v>392</v>
      </c>
      <c r="G284" s="32" t="s">
        <v>1032</v>
      </c>
      <c r="H284" s="101" t="s">
        <v>726</v>
      </c>
    </row>
    <row r="285" spans="1:8">
      <c r="A285" s="96" t="s">
        <v>1035</v>
      </c>
      <c r="B285" s="32" t="s">
        <v>1037</v>
      </c>
      <c r="C285" s="101" t="s">
        <v>996</v>
      </c>
      <c r="F285" s="96" t="s">
        <v>392</v>
      </c>
      <c r="G285" s="32" t="s">
        <v>1032</v>
      </c>
      <c r="H285" s="101" t="s">
        <v>725</v>
      </c>
    </row>
    <row r="286" spans="1:8">
      <c r="A286" s="96" t="s">
        <v>392</v>
      </c>
      <c r="B286" s="32" t="s">
        <v>1032</v>
      </c>
      <c r="C286" s="101" t="s">
        <v>683</v>
      </c>
      <c r="F286" s="96" t="s">
        <v>7</v>
      </c>
      <c r="G286" s="32" t="s">
        <v>1037</v>
      </c>
      <c r="H286" s="101" t="s">
        <v>112</v>
      </c>
    </row>
    <row r="287" spans="1:8">
      <c r="A287" s="96" t="s">
        <v>392</v>
      </c>
      <c r="B287" s="32" t="s">
        <v>1032</v>
      </c>
      <c r="C287" s="101" t="s">
        <v>682</v>
      </c>
      <c r="F287" s="96" t="s">
        <v>392</v>
      </c>
      <c r="G287" s="32" t="s">
        <v>1032</v>
      </c>
      <c r="H287" s="101" t="s">
        <v>724</v>
      </c>
    </row>
    <row r="288" spans="1:8">
      <c r="A288" s="96" t="s">
        <v>1035</v>
      </c>
      <c r="B288" s="32" t="s">
        <v>1030</v>
      </c>
      <c r="C288" s="101" t="s">
        <v>476</v>
      </c>
      <c r="F288" s="96" t="s">
        <v>392</v>
      </c>
      <c r="G288" s="32" t="s">
        <v>1032</v>
      </c>
      <c r="H288" s="101" t="s">
        <v>723</v>
      </c>
    </row>
    <row r="289" spans="1:8">
      <c r="A289" s="96" t="s">
        <v>392</v>
      </c>
      <c r="B289" s="32" t="s">
        <v>1032</v>
      </c>
      <c r="C289" s="101" t="s">
        <v>181</v>
      </c>
      <c r="F289" s="96" t="s">
        <v>7</v>
      </c>
      <c r="G289" s="32" t="s">
        <v>1037</v>
      </c>
      <c r="H289" s="101" t="s">
        <v>48</v>
      </c>
    </row>
    <row r="290" spans="1:8">
      <c r="A290" s="96" t="s">
        <v>392</v>
      </c>
      <c r="B290" s="32" t="s">
        <v>1032</v>
      </c>
      <c r="C290" s="101" t="s">
        <v>681</v>
      </c>
      <c r="F290" s="96" t="s">
        <v>392</v>
      </c>
      <c r="G290" s="32" t="s">
        <v>1032</v>
      </c>
      <c r="H290" s="101" t="s">
        <v>144</v>
      </c>
    </row>
    <row r="291" spans="1:8">
      <c r="A291" s="96" t="s">
        <v>392</v>
      </c>
      <c r="B291" s="32" t="s">
        <v>1032</v>
      </c>
      <c r="C291" s="101" t="s">
        <v>680</v>
      </c>
      <c r="F291" s="96" t="s">
        <v>392</v>
      </c>
      <c r="G291" s="32" t="s">
        <v>1032</v>
      </c>
      <c r="H291" s="101" t="s">
        <v>145</v>
      </c>
    </row>
    <row r="292" spans="1:8">
      <c r="A292" s="96" t="s">
        <v>392</v>
      </c>
      <c r="B292" s="32" t="s">
        <v>1032</v>
      </c>
      <c r="C292" s="101" t="s">
        <v>679</v>
      </c>
      <c r="F292" s="96" t="s">
        <v>392</v>
      </c>
      <c r="G292" s="32" t="s">
        <v>1032</v>
      </c>
      <c r="H292" s="101" t="s">
        <v>722</v>
      </c>
    </row>
    <row r="293" spans="1:8">
      <c r="A293" s="96" t="s">
        <v>392</v>
      </c>
      <c r="B293" s="32" t="s">
        <v>1032</v>
      </c>
      <c r="C293" s="101" t="s">
        <v>678</v>
      </c>
      <c r="F293" s="96" t="s">
        <v>1048</v>
      </c>
      <c r="G293" s="32" t="s">
        <v>1030</v>
      </c>
      <c r="H293" s="101" t="s">
        <v>466</v>
      </c>
    </row>
    <row r="294" spans="1:8">
      <c r="A294" s="96" t="s">
        <v>392</v>
      </c>
      <c r="B294" s="32" t="s">
        <v>1032</v>
      </c>
      <c r="C294" s="101" t="s">
        <v>677</v>
      </c>
      <c r="F294" s="96" t="s">
        <v>8</v>
      </c>
      <c r="G294" s="32" t="s">
        <v>1032</v>
      </c>
      <c r="H294" s="101" t="s">
        <v>52</v>
      </c>
    </row>
    <row r="295" spans="1:8">
      <c r="A295" s="96" t="s">
        <v>392</v>
      </c>
      <c r="B295" s="32" t="s">
        <v>1032</v>
      </c>
      <c r="C295" s="101" t="s">
        <v>676</v>
      </c>
      <c r="F295" s="96" t="s">
        <v>8</v>
      </c>
      <c r="G295" s="32" t="s">
        <v>1032</v>
      </c>
      <c r="H295" s="101" t="s">
        <v>721</v>
      </c>
    </row>
    <row r="296" spans="1:8">
      <c r="A296" s="96" t="s">
        <v>392</v>
      </c>
      <c r="B296" s="32" t="s">
        <v>1032</v>
      </c>
      <c r="C296" s="101" t="s">
        <v>196</v>
      </c>
      <c r="F296" s="96" t="s">
        <v>1049</v>
      </c>
      <c r="G296" s="32" t="s">
        <v>1037</v>
      </c>
      <c r="H296" s="101" t="s">
        <v>535</v>
      </c>
    </row>
    <row r="297" spans="1:8">
      <c r="A297" s="96" t="s">
        <v>392</v>
      </c>
      <c r="B297" s="32" t="s">
        <v>1032</v>
      </c>
      <c r="C297" s="101" t="s">
        <v>554</v>
      </c>
      <c r="F297" s="96" t="s">
        <v>7</v>
      </c>
      <c r="G297" s="32" t="s">
        <v>1037</v>
      </c>
      <c r="H297" s="101" t="s">
        <v>963</v>
      </c>
    </row>
    <row r="298" spans="1:8">
      <c r="A298" s="96" t="s">
        <v>392</v>
      </c>
      <c r="B298" s="32" t="s">
        <v>1032</v>
      </c>
      <c r="C298" s="101" t="s">
        <v>675</v>
      </c>
      <c r="F298" s="96" t="s">
        <v>1048</v>
      </c>
      <c r="G298" s="32" t="s">
        <v>1030</v>
      </c>
      <c r="H298" s="101" t="s">
        <v>408</v>
      </c>
    </row>
    <row r="299" spans="1:8">
      <c r="A299" s="96" t="s">
        <v>392</v>
      </c>
      <c r="B299" s="32" t="s">
        <v>1032</v>
      </c>
      <c r="C299" s="101" t="s">
        <v>207</v>
      </c>
      <c r="F299" s="96" t="s">
        <v>392</v>
      </c>
      <c r="G299" s="32" t="s">
        <v>1032</v>
      </c>
      <c r="H299" s="101" t="s">
        <v>184</v>
      </c>
    </row>
    <row r="300" spans="1:8">
      <c r="A300" s="96" t="s">
        <v>392</v>
      </c>
      <c r="B300" s="32" t="s">
        <v>1032</v>
      </c>
      <c r="C300" s="101" t="s">
        <v>273</v>
      </c>
      <c r="F300" s="96" t="s">
        <v>392</v>
      </c>
      <c r="G300" s="32" t="s">
        <v>1032</v>
      </c>
      <c r="H300" s="101" t="s">
        <v>168</v>
      </c>
    </row>
    <row r="301" spans="1:8">
      <c r="A301" s="96" t="s">
        <v>392</v>
      </c>
      <c r="B301" s="32" t="s">
        <v>1032</v>
      </c>
      <c r="C301" s="101" t="s">
        <v>674</v>
      </c>
      <c r="F301" s="96" t="s">
        <v>392</v>
      </c>
      <c r="G301" s="32" t="s">
        <v>1032</v>
      </c>
      <c r="H301" s="101" t="s">
        <v>198</v>
      </c>
    </row>
    <row r="302" spans="1:8">
      <c r="A302" s="96" t="s">
        <v>392</v>
      </c>
      <c r="B302" s="32" t="s">
        <v>1032</v>
      </c>
      <c r="C302" s="101" t="s">
        <v>673</v>
      </c>
      <c r="F302" s="96" t="s">
        <v>392</v>
      </c>
      <c r="G302" s="32" t="s">
        <v>1032</v>
      </c>
      <c r="H302" s="101" t="s">
        <v>720</v>
      </c>
    </row>
    <row r="303" spans="1:8">
      <c r="A303" s="96" t="s">
        <v>392</v>
      </c>
      <c r="B303" s="32" t="s">
        <v>1032</v>
      </c>
      <c r="C303" s="101" t="s">
        <v>672</v>
      </c>
      <c r="F303" s="96" t="s">
        <v>8</v>
      </c>
      <c r="G303" s="32" t="s">
        <v>1032</v>
      </c>
      <c r="H303" s="101" t="s">
        <v>100</v>
      </c>
    </row>
    <row r="304" spans="1:8">
      <c r="A304" s="96" t="s">
        <v>392</v>
      </c>
      <c r="B304" s="32" t="s">
        <v>1032</v>
      </c>
      <c r="C304" s="101" t="s">
        <v>671</v>
      </c>
      <c r="F304" s="96" t="s">
        <v>7</v>
      </c>
      <c r="G304" s="32" t="s">
        <v>1037</v>
      </c>
      <c r="H304" s="101" t="s">
        <v>81</v>
      </c>
    </row>
    <row r="305" spans="1:8">
      <c r="A305" s="96" t="s">
        <v>392</v>
      </c>
      <c r="B305" s="32" t="s">
        <v>1032</v>
      </c>
      <c r="C305" s="101" t="s">
        <v>670</v>
      </c>
      <c r="F305" s="96" t="s">
        <v>392</v>
      </c>
      <c r="G305" s="32" t="s">
        <v>1032</v>
      </c>
      <c r="H305" s="101" t="s">
        <v>719</v>
      </c>
    </row>
    <row r="306" spans="1:8">
      <c r="A306" s="96" t="s">
        <v>392</v>
      </c>
      <c r="B306" s="32" t="s">
        <v>1032</v>
      </c>
      <c r="C306" s="101" t="s">
        <v>669</v>
      </c>
      <c r="F306" s="96" t="s">
        <v>392</v>
      </c>
      <c r="G306" s="32" t="s">
        <v>1032</v>
      </c>
      <c r="H306" s="101" t="s">
        <v>718</v>
      </c>
    </row>
    <row r="307" spans="1:8">
      <c r="A307" s="96" t="s">
        <v>392</v>
      </c>
      <c r="B307" s="32" t="s">
        <v>1032</v>
      </c>
      <c r="C307" s="101" t="s">
        <v>668</v>
      </c>
      <c r="F307" s="96" t="s">
        <v>392</v>
      </c>
      <c r="G307" s="32" t="s">
        <v>1032</v>
      </c>
      <c r="H307" s="101" t="s">
        <v>186</v>
      </c>
    </row>
    <row r="308" spans="1:8">
      <c r="A308" s="96" t="s">
        <v>392</v>
      </c>
      <c r="B308" s="32" t="s">
        <v>1032</v>
      </c>
      <c r="C308" s="101" t="s">
        <v>667</v>
      </c>
      <c r="F308" s="96" t="s">
        <v>1050</v>
      </c>
      <c r="G308" s="32" t="s">
        <v>1030</v>
      </c>
      <c r="H308" s="101" t="s">
        <v>398</v>
      </c>
    </row>
    <row r="309" spans="1:8">
      <c r="A309" s="96" t="s">
        <v>392</v>
      </c>
      <c r="B309" s="32" t="s">
        <v>1032</v>
      </c>
      <c r="C309" s="101" t="s">
        <v>666</v>
      </c>
      <c r="F309" s="96" t="s">
        <v>10</v>
      </c>
      <c r="G309" s="32" t="s">
        <v>1034</v>
      </c>
      <c r="H309" s="101" t="s">
        <v>885</v>
      </c>
    </row>
    <row r="310" spans="1:8">
      <c r="A310" s="96" t="s">
        <v>392</v>
      </c>
      <c r="B310" s="32" t="s">
        <v>1032</v>
      </c>
      <c r="C310" s="101" t="s">
        <v>665</v>
      </c>
      <c r="F310" s="96" t="s">
        <v>392</v>
      </c>
      <c r="G310" s="32" t="s">
        <v>1032</v>
      </c>
      <c r="H310" s="101" t="s">
        <v>717</v>
      </c>
    </row>
    <row r="311" spans="1:8">
      <c r="A311" s="96" t="s">
        <v>392</v>
      </c>
      <c r="B311" s="32" t="s">
        <v>1032</v>
      </c>
      <c r="C311" s="101" t="s">
        <v>664</v>
      </c>
      <c r="F311" s="96" t="s">
        <v>392</v>
      </c>
      <c r="G311" s="32" t="s">
        <v>1032</v>
      </c>
      <c r="H311" s="101" t="s">
        <v>716</v>
      </c>
    </row>
    <row r="312" spans="1:8">
      <c r="A312" s="96" t="s">
        <v>392</v>
      </c>
      <c r="B312" s="32" t="s">
        <v>1032</v>
      </c>
      <c r="C312" s="101" t="s">
        <v>663</v>
      </c>
      <c r="F312" s="96" t="s">
        <v>10</v>
      </c>
      <c r="G312" s="32" t="s">
        <v>1032</v>
      </c>
      <c r="H312" s="101" t="s">
        <v>884</v>
      </c>
    </row>
    <row r="313" spans="1:8">
      <c r="A313" s="96" t="s">
        <v>392</v>
      </c>
      <c r="B313" s="32" t="s">
        <v>1032</v>
      </c>
      <c r="C313" s="101" t="s">
        <v>276</v>
      </c>
      <c r="F313" s="96" t="s">
        <v>10</v>
      </c>
      <c r="G313" s="32" t="s">
        <v>1032</v>
      </c>
      <c r="H313" s="101" t="s">
        <v>715</v>
      </c>
    </row>
    <row r="314" spans="1:8">
      <c r="A314" s="96" t="s">
        <v>392</v>
      </c>
      <c r="B314" s="32" t="s">
        <v>1032</v>
      </c>
      <c r="C314" s="101" t="s">
        <v>662</v>
      </c>
      <c r="F314" s="96" t="s">
        <v>392</v>
      </c>
      <c r="G314" s="32" t="s">
        <v>1032</v>
      </c>
      <c r="H314" s="101" t="s">
        <v>714</v>
      </c>
    </row>
    <row r="315" spans="1:8">
      <c r="A315" s="96" t="s">
        <v>392</v>
      </c>
      <c r="B315" s="32" t="s">
        <v>1032</v>
      </c>
      <c r="C315" s="101" t="s">
        <v>334</v>
      </c>
      <c r="F315" s="96" t="s">
        <v>392</v>
      </c>
      <c r="G315" s="32" t="s">
        <v>1032</v>
      </c>
      <c r="H315" s="101" t="s">
        <v>337</v>
      </c>
    </row>
    <row r="316" spans="1:8">
      <c r="A316" s="96" t="s">
        <v>392</v>
      </c>
      <c r="B316" s="32" t="s">
        <v>1032</v>
      </c>
      <c r="C316" s="101" t="s">
        <v>661</v>
      </c>
      <c r="F316" s="96" t="s">
        <v>7</v>
      </c>
      <c r="G316" s="32" t="s">
        <v>1032</v>
      </c>
      <c r="H316" s="101" t="s">
        <v>836</v>
      </c>
    </row>
    <row r="317" spans="1:8">
      <c r="A317" s="96" t="s">
        <v>392</v>
      </c>
      <c r="B317" s="32" t="s">
        <v>1032</v>
      </c>
      <c r="C317" s="101" t="s">
        <v>187</v>
      </c>
      <c r="F317" s="96" t="s">
        <v>8</v>
      </c>
      <c r="G317" s="32" t="s">
        <v>1032</v>
      </c>
      <c r="H317" s="101" t="s">
        <v>919</v>
      </c>
    </row>
    <row r="318" spans="1:8">
      <c r="A318" s="96" t="s">
        <v>392</v>
      </c>
      <c r="B318" s="32" t="s">
        <v>1032</v>
      </c>
      <c r="C318" s="101" t="s">
        <v>660</v>
      </c>
      <c r="F318" s="96" t="s">
        <v>392</v>
      </c>
      <c r="G318" s="32" t="s">
        <v>1032</v>
      </c>
      <c r="H318" s="101" t="s">
        <v>355</v>
      </c>
    </row>
    <row r="319" spans="1:8">
      <c r="A319" s="96" t="s">
        <v>392</v>
      </c>
      <c r="B319" s="32" t="s">
        <v>1032</v>
      </c>
      <c r="C319" s="101" t="s">
        <v>659</v>
      </c>
      <c r="F319" s="96" t="s">
        <v>392</v>
      </c>
      <c r="G319" s="32" t="s">
        <v>1032</v>
      </c>
      <c r="H319" s="101" t="s">
        <v>713</v>
      </c>
    </row>
    <row r="320" spans="1:8">
      <c r="A320" s="96" t="s">
        <v>392</v>
      </c>
      <c r="B320" s="32" t="s">
        <v>1032</v>
      </c>
      <c r="C320" s="101" t="s">
        <v>658</v>
      </c>
      <c r="F320" s="96" t="s">
        <v>7</v>
      </c>
      <c r="G320" s="32" t="s">
        <v>1032</v>
      </c>
      <c r="H320" s="101" t="s">
        <v>522</v>
      </c>
    </row>
    <row r="321" spans="1:8">
      <c r="A321" s="96" t="s">
        <v>1035</v>
      </c>
      <c r="B321" s="32" t="s">
        <v>1030</v>
      </c>
      <c r="C321" s="101" t="s">
        <v>457</v>
      </c>
      <c r="F321" s="96" t="s">
        <v>10</v>
      </c>
      <c r="G321" s="32" t="s">
        <v>1034</v>
      </c>
      <c r="H321" s="101" t="s">
        <v>883</v>
      </c>
    </row>
    <row r="322" spans="1:8">
      <c r="A322" s="96" t="s">
        <v>392</v>
      </c>
      <c r="B322" s="32" t="s">
        <v>1032</v>
      </c>
      <c r="C322" s="101" t="s">
        <v>657</v>
      </c>
      <c r="F322" s="96" t="s">
        <v>392</v>
      </c>
      <c r="G322" s="32" t="s">
        <v>1032</v>
      </c>
      <c r="H322" s="101" t="s">
        <v>712</v>
      </c>
    </row>
    <row r="323" spans="1:8">
      <c r="A323" s="96" t="s">
        <v>392</v>
      </c>
      <c r="B323" s="32" t="s">
        <v>1032</v>
      </c>
      <c r="C323" s="101" t="s">
        <v>656</v>
      </c>
      <c r="F323" s="96" t="s">
        <v>392</v>
      </c>
      <c r="G323" s="32" t="s">
        <v>1032</v>
      </c>
      <c r="H323" s="101" t="s">
        <v>711</v>
      </c>
    </row>
    <row r="324" spans="1:8">
      <c r="A324" s="96" t="s">
        <v>392</v>
      </c>
      <c r="B324" s="32" t="s">
        <v>1032</v>
      </c>
      <c r="C324" s="101" t="s">
        <v>164</v>
      </c>
      <c r="F324" s="96" t="s">
        <v>10</v>
      </c>
      <c r="G324" s="32" t="s">
        <v>1034</v>
      </c>
      <c r="H324" s="101" t="s">
        <v>882</v>
      </c>
    </row>
    <row r="325" spans="1:8">
      <c r="A325" s="96" t="s">
        <v>392</v>
      </c>
      <c r="B325" s="32" t="s">
        <v>1032</v>
      </c>
      <c r="C325" s="101" t="s">
        <v>193</v>
      </c>
      <c r="F325" s="96" t="s">
        <v>1049</v>
      </c>
      <c r="G325" s="32" t="s">
        <v>1037</v>
      </c>
      <c r="H325" s="101" t="s">
        <v>536</v>
      </c>
    </row>
    <row r="326" spans="1:8">
      <c r="A326" s="96" t="s">
        <v>392</v>
      </c>
      <c r="B326" s="32" t="s">
        <v>1032</v>
      </c>
      <c r="C326" s="101" t="s">
        <v>555</v>
      </c>
      <c r="F326" s="96" t="s">
        <v>392</v>
      </c>
      <c r="G326" s="32" t="s">
        <v>1032</v>
      </c>
      <c r="H326" s="101" t="s">
        <v>199</v>
      </c>
    </row>
    <row r="327" spans="1:8">
      <c r="A327" s="96" t="s">
        <v>392</v>
      </c>
      <c r="B327" s="32" t="s">
        <v>1032</v>
      </c>
      <c r="C327" s="101" t="s">
        <v>655</v>
      </c>
      <c r="F327" s="96" t="s">
        <v>392</v>
      </c>
      <c r="G327" s="32" t="s">
        <v>1032</v>
      </c>
      <c r="H327" s="101" t="s">
        <v>45</v>
      </c>
    </row>
    <row r="328" spans="1:8">
      <c r="A328" s="96" t="s">
        <v>392</v>
      </c>
      <c r="B328" s="32" t="s">
        <v>1032</v>
      </c>
      <c r="C328" s="101" t="s">
        <v>654</v>
      </c>
      <c r="F328" s="96" t="s">
        <v>392</v>
      </c>
      <c r="G328" s="32" t="s">
        <v>1032</v>
      </c>
      <c r="H328" s="101" t="s">
        <v>710</v>
      </c>
    </row>
    <row r="329" spans="1:8">
      <c r="A329" s="96" t="s">
        <v>392</v>
      </c>
      <c r="B329" s="32" t="s">
        <v>1032</v>
      </c>
      <c r="C329" s="101" t="s">
        <v>653</v>
      </c>
      <c r="F329" s="96" t="s">
        <v>392</v>
      </c>
      <c r="G329" s="32" t="s">
        <v>1032</v>
      </c>
      <c r="H329" s="101" t="s">
        <v>709</v>
      </c>
    </row>
    <row r="330" spans="1:8">
      <c r="A330" s="96" t="s">
        <v>392</v>
      </c>
      <c r="B330" s="32" t="s">
        <v>1032</v>
      </c>
      <c r="C330" s="101" t="s">
        <v>155</v>
      </c>
      <c r="F330" s="96" t="s">
        <v>10</v>
      </c>
      <c r="G330" s="32" t="s">
        <v>1034</v>
      </c>
      <c r="H330" s="101" t="s">
        <v>881</v>
      </c>
    </row>
    <row r="331" spans="1:8">
      <c r="A331" s="96" t="s">
        <v>392</v>
      </c>
      <c r="B331" s="32" t="s">
        <v>1032</v>
      </c>
      <c r="C331" s="101" t="s">
        <v>652</v>
      </c>
      <c r="F331" s="96" t="s">
        <v>392</v>
      </c>
      <c r="G331" s="32" t="s">
        <v>1032</v>
      </c>
      <c r="H331" s="101" t="s">
        <v>708</v>
      </c>
    </row>
    <row r="332" spans="1:8">
      <c r="A332" s="96" t="s">
        <v>392</v>
      </c>
      <c r="B332" s="32" t="s">
        <v>1032</v>
      </c>
      <c r="C332" s="101" t="s">
        <v>651</v>
      </c>
      <c r="F332" s="96" t="s">
        <v>392</v>
      </c>
      <c r="G332" s="32" t="s">
        <v>1032</v>
      </c>
      <c r="H332" s="101" t="s">
        <v>127</v>
      </c>
    </row>
    <row r="333" spans="1:8">
      <c r="A333" s="96" t="s">
        <v>392</v>
      </c>
      <c r="B333" s="32" t="s">
        <v>1032</v>
      </c>
      <c r="C333" s="101" t="s">
        <v>86</v>
      </c>
      <c r="F333" s="96" t="s">
        <v>1050</v>
      </c>
      <c r="G333" s="32" t="s">
        <v>1030</v>
      </c>
      <c r="H333" s="101" t="s">
        <v>468</v>
      </c>
    </row>
    <row r="334" spans="1:8">
      <c r="A334" s="96" t="s">
        <v>1035</v>
      </c>
      <c r="B334" s="32" t="s">
        <v>1030</v>
      </c>
      <c r="C334" s="101" t="s">
        <v>427</v>
      </c>
      <c r="F334" s="96" t="s">
        <v>392</v>
      </c>
      <c r="G334" s="32" t="s">
        <v>1032</v>
      </c>
      <c r="H334" s="101" t="s">
        <v>707</v>
      </c>
    </row>
    <row r="335" spans="1:8">
      <c r="A335" s="96" t="s">
        <v>392</v>
      </c>
      <c r="B335" s="32" t="s">
        <v>1032</v>
      </c>
      <c r="C335" s="101" t="s">
        <v>650</v>
      </c>
      <c r="F335" s="96" t="s">
        <v>392</v>
      </c>
      <c r="G335" s="32" t="s">
        <v>1032</v>
      </c>
      <c r="H335" s="101" t="s">
        <v>706</v>
      </c>
    </row>
    <row r="336" spans="1:8">
      <c r="A336" s="96" t="s">
        <v>392</v>
      </c>
      <c r="B336" s="32" t="s">
        <v>1032</v>
      </c>
      <c r="C336" s="101" t="s">
        <v>279</v>
      </c>
      <c r="F336" s="96" t="s">
        <v>1040</v>
      </c>
      <c r="G336" s="32" t="s">
        <v>1037</v>
      </c>
      <c r="H336" s="101" t="s">
        <v>108</v>
      </c>
    </row>
    <row r="337" spans="1:8">
      <c r="A337" s="96" t="s">
        <v>392</v>
      </c>
      <c r="B337" s="32" t="s">
        <v>1032</v>
      </c>
      <c r="C337" s="101" t="s">
        <v>163</v>
      </c>
      <c r="F337" s="96" t="s">
        <v>392</v>
      </c>
      <c r="G337" s="32" t="s">
        <v>1032</v>
      </c>
      <c r="H337" s="101" t="s">
        <v>343</v>
      </c>
    </row>
    <row r="338" spans="1:8">
      <c r="A338" s="96" t="s">
        <v>392</v>
      </c>
      <c r="B338" s="32" t="s">
        <v>1032</v>
      </c>
      <c r="C338" s="101" t="s">
        <v>649</v>
      </c>
      <c r="F338" s="96" t="s">
        <v>392</v>
      </c>
      <c r="G338" s="32" t="s">
        <v>1032</v>
      </c>
      <c r="H338" s="101" t="s">
        <v>551</v>
      </c>
    </row>
    <row r="339" spans="1:8">
      <c r="A339" s="96" t="s">
        <v>392</v>
      </c>
      <c r="B339" s="32" t="s">
        <v>1032</v>
      </c>
      <c r="C339" s="101" t="s">
        <v>648</v>
      </c>
      <c r="F339" s="96" t="s">
        <v>10</v>
      </c>
      <c r="G339" s="32" t="s">
        <v>1034</v>
      </c>
      <c r="H339" s="101" t="s">
        <v>388</v>
      </c>
    </row>
    <row r="340" spans="1:8">
      <c r="A340" s="96" t="s">
        <v>392</v>
      </c>
      <c r="B340" s="32" t="s">
        <v>1032</v>
      </c>
      <c r="C340" s="101" t="s">
        <v>647</v>
      </c>
      <c r="F340" s="96" t="s">
        <v>8</v>
      </c>
      <c r="G340" s="32" t="s">
        <v>1033</v>
      </c>
      <c r="H340" s="101" t="s">
        <v>525</v>
      </c>
    </row>
    <row r="341" spans="1:8">
      <c r="A341" s="96" t="s">
        <v>392</v>
      </c>
      <c r="B341" s="32" t="s">
        <v>1032</v>
      </c>
      <c r="C341" s="101" t="s">
        <v>646</v>
      </c>
      <c r="F341" s="96" t="s">
        <v>1050</v>
      </c>
      <c r="G341" s="32" t="s">
        <v>1030</v>
      </c>
      <c r="H341" s="101" t="s">
        <v>470</v>
      </c>
    </row>
    <row r="342" spans="1:8">
      <c r="A342" s="96" t="s">
        <v>392</v>
      </c>
      <c r="B342" s="32" t="s">
        <v>1032</v>
      </c>
      <c r="C342" s="101" t="s">
        <v>645</v>
      </c>
      <c r="F342" s="96" t="s">
        <v>392</v>
      </c>
      <c r="G342" s="32" t="s">
        <v>1032</v>
      </c>
      <c r="H342" s="101" t="s">
        <v>136</v>
      </c>
    </row>
    <row r="343" spans="1:8">
      <c r="A343" s="96" t="s">
        <v>392</v>
      </c>
      <c r="B343" s="32" t="s">
        <v>1032</v>
      </c>
      <c r="C343" s="101" t="s">
        <v>644</v>
      </c>
      <c r="F343" s="96" t="s">
        <v>392</v>
      </c>
      <c r="G343" s="32" t="s">
        <v>1032</v>
      </c>
      <c r="H343" s="101" t="s">
        <v>174</v>
      </c>
    </row>
    <row r="344" spans="1:8">
      <c r="A344" s="96" t="s">
        <v>392</v>
      </c>
      <c r="B344" s="32" t="s">
        <v>1032</v>
      </c>
      <c r="C344" s="101" t="s">
        <v>643</v>
      </c>
      <c r="F344" s="96" t="s">
        <v>7</v>
      </c>
      <c r="G344" s="32" t="s">
        <v>1032</v>
      </c>
      <c r="H344" s="101" t="s">
        <v>576</v>
      </c>
    </row>
    <row r="345" spans="1:8">
      <c r="A345" s="96" t="s">
        <v>392</v>
      </c>
      <c r="B345" s="32" t="s">
        <v>1032</v>
      </c>
      <c r="C345" s="101" t="s">
        <v>642</v>
      </c>
      <c r="F345" s="96" t="s">
        <v>7</v>
      </c>
      <c r="G345" s="32" t="s">
        <v>1032</v>
      </c>
      <c r="H345" s="101" t="s">
        <v>180</v>
      </c>
    </row>
    <row r="346" spans="1:8">
      <c r="A346" s="96" t="s">
        <v>392</v>
      </c>
      <c r="B346" s="32" t="s">
        <v>1032</v>
      </c>
      <c r="C346" s="101" t="s">
        <v>641</v>
      </c>
      <c r="F346" s="96" t="s">
        <v>392</v>
      </c>
      <c r="G346" s="32" t="s">
        <v>1032</v>
      </c>
      <c r="H346" s="101" t="s">
        <v>705</v>
      </c>
    </row>
    <row r="347" spans="1:8">
      <c r="A347" s="96" t="s">
        <v>392</v>
      </c>
      <c r="B347" s="32" t="s">
        <v>1032</v>
      </c>
      <c r="C347" s="101" t="s">
        <v>640</v>
      </c>
      <c r="F347" s="96" t="s">
        <v>392</v>
      </c>
      <c r="G347" s="32" t="s">
        <v>1032</v>
      </c>
      <c r="H347" s="101" t="s">
        <v>704</v>
      </c>
    </row>
    <row r="348" spans="1:8">
      <c r="A348" s="96" t="s">
        <v>392</v>
      </c>
      <c r="B348" s="32" t="s">
        <v>1032</v>
      </c>
      <c r="C348" s="101" t="s">
        <v>192</v>
      </c>
      <c r="F348" s="96" t="s">
        <v>7</v>
      </c>
      <c r="G348" s="32" t="s">
        <v>1037</v>
      </c>
      <c r="H348" s="101" t="s">
        <v>983</v>
      </c>
    </row>
    <row r="349" spans="1:8">
      <c r="A349" s="96" t="s">
        <v>1035</v>
      </c>
      <c r="B349" s="32" t="s">
        <v>1030</v>
      </c>
      <c r="C349" s="101" t="s">
        <v>483</v>
      </c>
      <c r="F349" s="96" t="s">
        <v>1049</v>
      </c>
      <c r="G349" s="32" t="s">
        <v>1037</v>
      </c>
      <c r="H349" s="101" t="s">
        <v>537</v>
      </c>
    </row>
    <row r="350" spans="1:8">
      <c r="A350" s="96" t="s">
        <v>1035</v>
      </c>
      <c r="B350" s="32" t="s">
        <v>1030</v>
      </c>
      <c r="C350" s="101" t="s">
        <v>407</v>
      </c>
      <c r="F350" s="96" t="s">
        <v>392</v>
      </c>
      <c r="G350" s="32" t="s">
        <v>1032</v>
      </c>
      <c r="H350" s="101" t="s">
        <v>202</v>
      </c>
    </row>
    <row r="351" spans="1:8">
      <c r="A351" s="96" t="s">
        <v>392</v>
      </c>
      <c r="B351" s="32" t="s">
        <v>1032</v>
      </c>
      <c r="C351" s="101" t="s">
        <v>639</v>
      </c>
      <c r="F351" s="96" t="s">
        <v>7</v>
      </c>
      <c r="G351" s="32" t="s">
        <v>1032</v>
      </c>
      <c r="H351" s="101" t="s">
        <v>835</v>
      </c>
    </row>
    <row r="352" spans="1:8">
      <c r="A352" s="96" t="s">
        <v>392</v>
      </c>
      <c r="B352" s="32" t="s">
        <v>1032</v>
      </c>
      <c r="C352" s="101" t="s">
        <v>320</v>
      </c>
      <c r="F352" s="96" t="s">
        <v>392</v>
      </c>
      <c r="G352" s="32" t="s">
        <v>1032</v>
      </c>
      <c r="H352" s="101" t="s">
        <v>703</v>
      </c>
    </row>
    <row r="353" spans="1:8">
      <c r="A353" s="96" t="s">
        <v>392</v>
      </c>
      <c r="B353" s="32" t="s">
        <v>1032</v>
      </c>
      <c r="C353" s="101" t="s">
        <v>638</v>
      </c>
      <c r="F353" s="96" t="s">
        <v>392</v>
      </c>
      <c r="G353" s="32" t="s">
        <v>1032</v>
      </c>
      <c r="H353" s="101" t="s">
        <v>357</v>
      </c>
    </row>
    <row r="354" spans="1:8">
      <c r="A354" s="96" t="s">
        <v>1035</v>
      </c>
      <c r="B354" s="32" t="s">
        <v>1030</v>
      </c>
      <c r="C354" s="101" t="s">
        <v>421</v>
      </c>
      <c r="F354" s="96" t="s">
        <v>7</v>
      </c>
      <c r="G354" s="32" t="s">
        <v>1032</v>
      </c>
      <c r="H354" s="101" t="s">
        <v>23</v>
      </c>
    </row>
    <row r="355" spans="1:8">
      <c r="A355" s="96" t="s">
        <v>392</v>
      </c>
      <c r="B355" s="32" t="s">
        <v>1032</v>
      </c>
      <c r="C355" s="101" t="s">
        <v>195</v>
      </c>
      <c r="F355" s="96" t="s">
        <v>1050</v>
      </c>
      <c r="G355" s="32" t="s">
        <v>1030</v>
      </c>
      <c r="H355" s="101" t="s">
        <v>460</v>
      </c>
    </row>
    <row r="356" spans="1:8">
      <c r="A356" s="96" t="s">
        <v>392</v>
      </c>
      <c r="B356" s="32" t="s">
        <v>1032</v>
      </c>
      <c r="C356" s="101" t="s">
        <v>637</v>
      </c>
      <c r="F356" s="96" t="s">
        <v>10</v>
      </c>
      <c r="G356" s="32" t="s">
        <v>1034</v>
      </c>
      <c r="H356" s="101" t="s">
        <v>880</v>
      </c>
    </row>
    <row r="357" spans="1:8">
      <c r="A357" s="96" t="s">
        <v>392</v>
      </c>
      <c r="B357" s="32" t="s">
        <v>1032</v>
      </c>
      <c r="C357" s="101" t="s">
        <v>636</v>
      </c>
      <c r="F357" s="96" t="s">
        <v>7</v>
      </c>
      <c r="G357" s="32" t="s">
        <v>1032</v>
      </c>
      <c r="H357" s="101" t="s">
        <v>834</v>
      </c>
    </row>
    <row r="358" spans="1:8">
      <c r="A358" s="96" t="s">
        <v>392</v>
      </c>
      <c r="B358" s="32" t="s">
        <v>1032</v>
      </c>
      <c r="C358" s="101" t="s">
        <v>635</v>
      </c>
      <c r="F358" s="96" t="s">
        <v>7</v>
      </c>
      <c r="G358" s="32" t="s">
        <v>1037</v>
      </c>
      <c r="H358" s="101" t="s">
        <v>833</v>
      </c>
    </row>
    <row r="359" spans="1:8">
      <c r="A359" s="96" t="s">
        <v>392</v>
      </c>
      <c r="B359" s="32" t="s">
        <v>1032</v>
      </c>
      <c r="C359" s="101" t="s">
        <v>634</v>
      </c>
      <c r="F359" s="96" t="s">
        <v>392</v>
      </c>
      <c r="G359" s="32" t="s">
        <v>1032</v>
      </c>
      <c r="H359" s="101" t="s">
        <v>702</v>
      </c>
    </row>
    <row r="360" spans="1:8">
      <c r="A360" s="96" t="s">
        <v>392</v>
      </c>
      <c r="B360" s="32" t="s">
        <v>1032</v>
      </c>
      <c r="C360" s="101" t="s">
        <v>633</v>
      </c>
      <c r="F360" s="96" t="s">
        <v>7</v>
      </c>
      <c r="G360" s="32" t="s">
        <v>1037</v>
      </c>
      <c r="H360" s="101" t="s">
        <v>30</v>
      </c>
    </row>
    <row r="361" spans="1:8">
      <c r="A361" s="96" t="s">
        <v>392</v>
      </c>
      <c r="B361" s="32" t="s">
        <v>1032</v>
      </c>
      <c r="C361" s="101" t="s">
        <v>632</v>
      </c>
      <c r="F361" s="96" t="s">
        <v>392</v>
      </c>
      <c r="G361" s="32" t="s">
        <v>1032</v>
      </c>
      <c r="H361" s="101" t="s">
        <v>701</v>
      </c>
    </row>
    <row r="362" spans="1:8">
      <c r="A362" s="96" t="s">
        <v>392</v>
      </c>
      <c r="B362" s="32" t="s">
        <v>1032</v>
      </c>
      <c r="C362" s="101" t="s">
        <v>556</v>
      </c>
      <c r="F362" s="96" t="s">
        <v>1050</v>
      </c>
      <c r="G362" s="32" t="s">
        <v>1030</v>
      </c>
      <c r="H362" s="101" t="s">
        <v>552</v>
      </c>
    </row>
    <row r="363" spans="1:8">
      <c r="A363" s="96" t="s">
        <v>1035</v>
      </c>
      <c r="B363" s="32" t="s">
        <v>1030</v>
      </c>
      <c r="C363" s="101" t="s">
        <v>462</v>
      </c>
      <c r="F363" s="96" t="s">
        <v>392</v>
      </c>
      <c r="G363" s="32" t="s">
        <v>1032</v>
      </c>
      <c r="H363" s="101" t="s">
        <v>700</v>
      </c>
    </row>
    <row r="364" spans="1:8">
      <c r="A364" s="96" t="s">
        <v>392</v>
      </c>
      <c r="B364" s="32" t="s">
        <v>1032</v>
      </c>
      <c r="C364" s="101" t="s">
        <v>631</v>
      </c>
      <c r="F364" s="96" t="s">
        <v>392</v>
      </c>
      <c r="G364" s="32" t="s">
        <v>1032</v>
      </c>
      <c r="H364" s="101" t="s">
        <v>141</v>
      </c>
    </row>
    <row r="365" spans="1:8">
      <c r="A365" s="96" t="s">
        <v>1035</v>
      </c>
      <c r="B365" s="32" t="s">
        <v>1030</v>
      </c>
      <c r="C365" s="101" t="s">
        <v>29</v>
      </c>
      <c r="F365" s="96" t="s">
        <v>392</v>
      </c>
      <c r="G365" s="32" t="s">
        <v>1032</v>
      </c>
      <c r="H365" s="101" t="s">
        <v>350</v>
      </c>
    </row>
    <row r="366" spans="1:8">
      <c r="A366" s="96" t="s">
        <v>392</v>
      </c>
      <c r="B366" s="32" t="s">
        <v>1032</v>
      </c>
      <c r="C366" s="101" t="s">
        <v>630</v>
      </c>
      <c r="F366" s="96" t="s">
        <v>392</v>
      </c>
      <c r="G366" s="32" t="s">
        <v>1032</v>
      </c>
      <c r="H366" s="101" t="s">
        <v>172</v>
      </c>
    </row>
    <row r="367" spans="1:8">
      <c r="A367" s="96" t="s">
        <v>392</v>
      </c>
      <c r="B367" s="32" t="s">
        <v>1032</v>
      </c>
      <c r="C367" s="101" t="s">
        <v>629</v>
      </c>
      <c r="F367" s="96" t="s">
        <v>1049</v>
      </c>
      <c r="G367" s="32" t="s">
        <v>1037</v>
      </c>
      <c r="H367" s="101" t="s">
        <v>538</v>
      </c>
    </row>
    <row r="368" spans="1:8">
      <c r="A368" s="96" t="s">
        <v>392</v>
      </c>
      <c r="B368" s="32" t="s">
        <v>1032</v>
      </c>
      <c r="C368" s="101" t="s">
        <v>628</v>
      </c>
      <c r="F368" s="96" t="s">
        <v>392</v>
      </c>
      <c r="G368" s="32" t="s">
        <v>1032</v>
      </c>
      <c r="H368" s="101" t="s">
        <v>553</v>
      </c>
    </row>
    <row r="369" spans="1:9">
      <c r="A369" s="96" t="s">
        <v>392</v>
      </c>
      <c r="B369" s="32" t="s">
        <v>1032</v>
      </c>
      <c r="C369" s="101" t="s">
        <v>626</v>
      </c>
      <c r="F369" s="96" t="s">
        <v>7</v>
      </c>
      <c r="G369" s="32" t="s">
        <v>1037</v>
      </c>
      <c r="H369" s="101" t="s">
        <v>210</v>
      </c>
    </row>
    <row r="370" spans="1:9">
      <c r="A370" s="96" t="s">
        <v>392</v>
      </c>
      <c r="B370" s="32" t="s">
        <v>1032</v>
      </c>
      <c r="C370" s="101" t="s">
        <v>625</v>
      </c>
      <c r="F370" s="96" t="s">
        <v>392</v>
      </c>
      <c r="G370" s="32" t="s">
        <v>1032</v>
      </c>
      <c r="H370" s="101" t="s">
        <v>699</v>
      </c>
    </row>
    <row r="371" spans="1:9">
      <c r="A371" s="96" t="s">
        <v>392</v>
      </c>
      <c r="B371" s="32" t="s">
        <v>1032</v>
      </c>
      <c r="C371" s="101" t="s">
        <v>623</v>
      </c>
      <c r="F371" s="96" t="s">
        <v>10</v>
      </c>
      <c r="G371" s="32" t="s">
        <v>1034</v>
      </c>
      <c r="H371" s="101" t="s">
        <v>374</v>
      </c>
    </row>
    <row r="372" spans="1:9">
      <c r="A372" s="96" t="s">
        <v>392</v>
      </c>
      <c r="B372" s="32" t="s">
        <v>1032</v>
      </c>
      <c r="C372" s="101" t="s">
        <v>622</v>
      </c>
      <c r="F372" s="96" t="s">
        <v>7</v>
      </c>
      <c r="G372" s="32" t="s">
        <v>1037</v>
      </c>
      <c r="H372" s="101" t="s">
        <v>832</v>
      </c>
    </row>
    <row r="373" spans="1:9">
      <c r="A373" s="96" t="s">
        <v>392</v>
      </c>
      <c r="B373" s="32" t="s">
        <v>1032</v>
      </c>
      <c r="C373" s="101" t="s">
        <v>621</v>
      </c>
      <c r="F373" s="96" t="s">
        <v>392</v>
      </c>
      <c r="G373" s="32" t="s">
        <v>1032</v>
      </c>
      <c r="H373" s="101" t="s">
        <v>698</v>
      </c>
    </row>
    <row r="374" spans="1:9">
      <c r="A374" s="96" t="s">
        <v>392</v>
      </c>
      <c r="B374" s="32" t="s">
        <v>1032</v>
      </c>
      <c r="C374" s="101" t="s">
        <v>147</v>
      </c>
      <c r="F374" s="96" t="s">
        <v>7</v>
      </c>
      <c r="G374" s="32" t="s">
        <v>1032</v>
      </c>
      <c r="H374" s="101" t="s">
        <v>328</v>
      </c>
    </row>
    <row r="375" spans="1:9">
      <c r="A375" s="96" t="s">
        <v>392</v>
      </c>
      <c r="B375" s="32" t="s">
        <v>1032</v>
      </c>
      <c r="C375" s="101" t="s">
        <v>620</v>
      </c>
      <c r="F375" s="96" t="s">
        <v>392</v>
      </c>
      <c r="G375" s="32" t="s">
        <v>1032</v>
      </c>
      <c r="H375" s="101" t="s">
        <v>697</v>
      </c>
    </row>
    <row r="376" spans="1:9">
      <c r="A376" s="96" t="s">
        <v>392</v>
      </c>
      <c r="B376" s="32" t="s">
        <v>1032</v>
      </c>
      <c r="C376" s="101" t="s">
        <v>160</v>
      </c>
      <c r="F376" s="96" t="s">
        <v>8</v>
      </c>
      <c r="G376" s="32" t="s">
        <v>1032</v>
      </c>
      <c r="H376" s="101" t="s">
        <v>577</v>
      </c>
    </row>
    <row r="377" spans="1:9">
      <c r="A377" s="96" t="s">
        <v>392</v>
      </c>
      <c r="B377" s="32" t="s">
        <v>1032</v>
      </c>
      <c r="C377" s="101" t="s">
        <v>619</v>
      </c>
      <c r="F377" s="96" t="s">
        <v>7</v>
      </c>
      <c r="G377" s="32" t="s">
        <v>1037</v>
      </c>
      <c r="H377" s="101" t="s">
        <v>82</v>
      </c>
    </row>
    <row r="378" spans="1:9">
      <c r="A378" s="96" t="s">
        <v>392</v>
      </c>
      <c r="B378" s="32" t="s">
        <v>1032</v>
      </c>
      <c r="C378" s="101" t="s">
        <v>353</v>
      </c>
      <c r="F378" s="96" t="s">
        <v>1050</v>
      </c>
      <c r="G378" s="32" t="s">
        <v>1037</v>
      </c>
      <c r="H378" s="101" t="s">
        <v>1029</v>
      </c>
    </row>
    <row r="379" spans="1:9">
      <c r="A379" s="96" t="s">
        <v>392</v>
      </c>
      <c r="B379" s="32" t="s">
        <v>1032</v>
      </c>
      <c r="C379" s="101" t="s">
        <v>618</v>
      </c>
      <c r="F379" s="96" t="s">
        <v>7</v>
      </c>
      <c r="G379" s="32" t="s">
        <v>1037</v>
      </c>
      <c r="H379" s="101" t="s">
        <v>208</v>
      </c>
    </row>
    <row r="380" spans="1:9">
      <c r="A380" s="96" t="s">
        <v>392</v>
      </c>
      <c r="B380" s="32" t="s">
        <v>1032</v>
      </c>
      <c r="C380" s="101" t="s">
        <v>121</v>
      </c>
      <c r="F380" s="96" t="s">
        <v>10</v>
      </c>
      <c r="G380" s="32" t="s">
        <v>1034</v>
      </c>
      <c r="H380" s="101" t="s">
        <v>879</v>
      </c>
    </row>
    <row r="381" spans="1:9">
      <c r="A381" s="96" t="s">
        <v>392</v>
      </c>
      <c r="B381" s="32" t="s">
        <v>1032</v>
      </c>
      <c r="C381" s="101" t="s">
        <v>340</v>
      </c>
      <c r="F381" s="96" t="s">
        <v>1041</v>
      </c>
      <c r="G381" s="109" t="s">
        <v>1030</v>
      </c>
      <c r="H381" s="110" t="s">
        <v>485</v>
      </c>
    </row>
    <row r="382" spans="1:9">
      <c r="A382" s="96" t="s">
        <v>392</v>
      </c>
      <c r="B382" s="32" t="s">
        <v>1032</v>
      </c>
      <c r="C382" s="101" t="s">
        <v>617</v>
      </c>
      <c r="F382" s="96" t="s">
        <v>1048</v>
      </c>
      <c r="G382" s="114" t="s">
        <v>1030</v>
      </c>
      <c r="H382" s="115" t="s">
        <v>485</v>
      </c>
      <c r="I382" s="313" t="s">
        <v>1074</v>
      </c>
    </row>
    <row r="383" spans="1:9">
      <c r="A383" s="96" t="s">
        <v>392</v>
      </c>
      <c r="B383" s="32" t="s">
        <v>1032</v>
      </c>
      <c r="C383" s="101" t="s">
        <v>200</v>
      </c>
      <c r="F383" s="96" t="s">
        <v>7</v>
      </c>
      <c r="G383" s="32" t="s">
        <v>1037</v>
      </c>
      <c r="H383" s="101" t="s">
        <v>83</v>
      </c>
      <c r="I383" s="314"/>
    </row>
    <row r="384" spans="1:9">
      <c r="A384" s="96" t="s">
        <v>392</v>
      </c>
      <c r="B384" s="32" t="s">
        <v>1032</v>
      </c>
      <c r="C384" s="101" t="s">
        <v>615</v>
      </c>
      <c r="F384" s="96" t="s">
        <v>8</v>
      </c>
      <c r="G384" s="32" t="s">
        <v>1032</v>
      </c>
      <c r="H384" s="101" t="s">
        <v>74</v>
      </c>
    </row>
    <row r="385" spans="1:8">
      <c r="A385" s="96" t="s">
        <v>392</v>
      </c>
      <c r="B385" s="32" t="s">
        <v>1032</v>
      </c>
      <c r="C385" s="101" t="s">
        <v>165</v>
      </c>
      <c r="F385" s="96" t="s">
        <v>392</v>
      </c>
      <c r="G385" s="32" t="s">
        <v>1032</v>
      </c>
      <c r="H385" s="101" t="s">
        <v>696</v>
      </c>
    </row>
    <row r="386" spans="1:8">
      <c r="A386" s="96" t="s">
        <v>392</v>
      </c>
      <c r="B386" s="32" t="s">
        <v>1032</v>
      </c>
      <c r="C386" s="101" t="s">
        <v>614</v>
      </c>
      <c r="F386" s="96" t="s">
        <v>8</v>
      </c>
      <c r="G386" s="32" t="s">
        <v>1033</v>
      </c>
      <c r="H386" s="101" t="s">
        <v>918</v>
      </c>
    </row>
    <row r="387" spans="1:8">
      <c r="A387" s="96" t="s">
        <v>392</v>
      </c>
      <c r="B387" s="32" t="s">
        <v>1032</v>
      </c>
      <c r="C387" s="101" t="s">
        <v>613</v>
      </c>
      <c r="F387" s="96" t="s">
        <v>7</v>
      </c>
      <c r="G387" s="32" t="s">
        <v>1037</v>
      </c>
      <c r="H387" s="101" t="s">
        <v>72</v>
      </c>
    </row>
    <row r="388" spans="1:8">
      <c r="A388" s="96" t="s">
        <v>1035</v>
      </c>
      <c r="B388" s="32" t="s">
        <v>1030</v>
      </c>
      <c r="C388" s="101" t="s">
        <v>477</v>
      </c>
      <c r="F388" s="96" t="s">
        <v>392</v>
      </c>
      <c r="G388" s="32" t="s">
        <v>1032</v>
      </c>
      <c r="H388" s="101" t="s">
        <v>695</v>
      </c>
    </row>
    <row r="389" spans="1:8">
      <c r="A389" s="96" t="s">
        <v>392</v>
      </c>
      <c r="B389" s="32" t="s">
        <v>1032</v>
      </c>
      <c r="C389" s="101" t="s">
        <v>557</v>
      </c>
      <c r="F389" s="96" t="s">
        <v>1050</v>
      </c>
      <c r="G389" s="32" t="s">
        <v>1037</v>
      </c>
      <c r="H389" s="101" t="s">
        <v>988</v>
      </c>
    </row>
    <row r="390" spans="1:8">
      <c r="A390" s="96" t="s">
        <v>1035</v>
      </c>
      <c r="B390" s="32" t="s">
        <v>1030</v>
      </c>
      <c r="C390" s="101" t="s">
        <v>432</v>
      </c>
      <c r="F390" s="96" t="s">
        <v>392</v>
      </c>
      <c r="G390" s="32" t="s">
        <v>1032</v>
      </c>
      <c r="H390" s="101" t="s">
        <v>694</v>
      </c>
    </row>
    <row r="391" spans="1:8">
      <c r="A391" s="96" t="s">
        <v>392</v>
      </c>
      <c r="B391" s="32" t="s">
        <v>1032</v>
      </c>
      <c r="C391" s="101" t="s">
        <v>363</v>
      </c>
      <c r="F391" s="96" t="s">
        <v>392</v>
      </c>
      <c r="G391" s="32" t="s">
        <v>1032</v>
      </c>
      <c r="H391" s="101" t="s">
        <v>693</v>
      </c>
    </row>
    <row r="392" spans="1:8">
      <c r="A392" s="96" t="s">
        <v>1035</v>
      </c>
      <c r="B392" s="32" t="s">
        <v>1037</v>
      </c>
      <c r="C392" s="101" t="s">
        <v>999</v>
      </c>
      <c r="F392" s="96" t="s">
        <v>392</v>
      </c>
      <c r="G392" s="32" t="s">
        <v>1032</v>
      </c>
      <c r="H392" s="101" t="s">
        <v>692</v>
      </c>
    </row>
    <row r="393" spans="1:8">
      <c r="A393" s="96" t="s">
        <v>392</v>
      </c>
      <c r="B393" s="32" t="s">
        <v>1032</v>
      </c>
      <c r="C393" s="101" t="s">
        <v>612</v>
      </c>
      <c r="F393" s="96" t="s">
        <v>392</v>
      </c>
      <c r="G393" s="32" t="s">
        <v>1032</v>
      </c>
      <c r="H393" s="101" t="s">
        <v>691</v>
      </c>
    </row>
    <row r="394" spans="1:8">
      <c r="A394" s="96" t="s">
        <v>392</v>
      </c>
      <c r="B394" s="32" t="s">
        <v>1032</v>
      </c>
      <c r="C394" s="101" t="s">
        <v>611</v>
      </c>
      <c r="F394" s="96" t="s">
        <v>392</v>
      </c>
      <c r="G394" s="32" t="s">
        <v>1032</v>
      </c>
      <c r="H394" s="101" t="s">
        <v>690</v>
      </c>
    </row>
    <row r="395" spans="1:8">
      <c r="A395" s="96" t="s">
        <v>1035</v>
      </c>
      <c r="B395" s="32" t="s">
        <v>1030</v>
      </c>
      <c r="C395" s="101" t="s">
        <v>456</v>
      </c>
      <c r="F395" s="96" t="s">
        <v>10</v>
      </c>
      <c r="G395" s="32" t="s">
        <v>1034</v>
      </c>
      <c r="H395" s="101" t="s">
        <v>878</v>
      </c>
    </row>
    <row r="396" spans="1:8">
      <c r="A396" s="96" t="s">
        <v>392</v>
      </c>
      <c r="B396" s="32" t="s">
        <v>1032</v>
      </c>
      <c r="C396" s="101" t="s">
        <v>610</v>
      </c>
      <c r="F396" s="96" t="s">
        <v>10</v>
      </c>
      <c r="G396" s="32" t="s">
        <v>1034</v>
      </c>
      <c r="H396" s="101" t="s">
        <v>379</v>
      </c>
    </row>
    <row r="397" spans="1:8">
      <c r="A397" s="96" t="s">
        <v>392</v>
      </c>
      <c r="B397" s="32" t="s">
        <v>1032</v>
      </c>
      <c r="C397" s="101" t="s">
        <v>609</v>
      </c>
      <c r="F397" s="96" t="s">
        <v>392</v>
      </c>
      <c r="G397" s="32" t="s">
        <v>1032</v>
      </c>
      <c r="H397" s="101" t="s">
        <v>689</v>
      </c>
    </row>
    <row r="398" spans="1:8">
      <c r="A398" s="96" t="s">
        <v>392</v>
      </c>
      <c r="B398" s="32" t="s">
        <v>1032</v>
      </c>
      <c r="C398" s="101" t="s">
        <v>608</v>
      </c>
      <c r="F398" s="96" t="s">
        <v>392</v>
      </c>
      <c r="G398" s="32" t="s">
        <v>1032</v>
      </c>
      <c r="H398" s="101" t="s">
        <v>688</v>
      </c>
    </row>
    <row r="399" spans="1:8">
      <c r="A399" s="96" t="s">
        <v>392</v>
      </c>
      <c r="B399" s="32" t="s">
        <v>1032</v>
      </c>
      <c r="C399" s="101" t="s">
        <v>189</v>
      </c>
      <c r="F399" s="96" t="s">
        <v>392</v>
      </c>
      <c r="G399" s="32" t="s">
        <v>1032</v>
      </c>
      <c r="H399" s="101" t="s">
        <v>687</v>
      </c>
    </row>
    <row r="400" spans="1:8">
      <c r="A400" s="96" t="s">
        <v>392</v>
      </c>
      <c r="B400" s="32" t="s">
        <v>1032</v>
      </c>
      <c r="C400" s="101" t="s">
        <v>607</v>
      </c>
      <c r="F400" s="96" t="s">
        <v>1050</v>
      </c>
      <c r="G400" s="32" t="s">
        <v>1030</v>
      </c>
      <c r="H400" s="101" t="s">
        <v>469</v>
      </c>
    </row>
    <row r="401" spans="1:8">
      <c r="A401" s="96" t="s">
        <v>1035</v>
      </c>
      <c r="B401" s="32" t="s">
        <v>1030</v>
      </c>
      <c r="C401" s="101" t="s">
        <v>425</v>
      </c>
      <c r="F401" s="96" t="s">
        <v>7</v>
      </c>
      <c r="G401" s="32" t="s">
        <v>1037</v>
      </c>
      <c r="H401" s="101" t="s">
        <v>831</v>
      </c>
    </row>
    <row r="402" spans="1:8">
      <c r="A402" s="96" t="s">
        <v>392</v>
      </c>
      <c r="B402" s="32" t="s">
        <v>1032</v>
      </c>
      <c r="C402" s="101" t="s">
        <v>342</v>
      </c>
      <c r="F402" s="96" t="s">
        <v>1050</v>
      </c>
      <c r="G402" s="32" t="s">
        <v>1030</v>
      </c>
      <c r="H402" s="101" t="s">
        <v>482</v>
      </c>
    </row>
    <row r="403" spans="1:8">
      <c r="A403" s="96" t="s">
        <v>392</v>
      </c>
      <c r="B403" s="32" t="s">
        <v>1032</v>
      </c>
      <c r="C403" s="101" t="s">
        <v>606</v>
      </c>
      <c r="F403" s="96" t="s">
        <v>392</v>
      </c>
      <c r="G403" s="32" t="s">
        <v>1032</v>
      </c>
      <c r="H403" s="101" t="s">
        <v>686</v>
      </c>
    </row>
    <row r="404" spans="1:8">
      <c r="A404" s="96" t="s">
        <v>392</v>
      </c>
      <c r="B404" s="32" t="s">
        <v>1032</v>
      </c>
      <c r="C404" s="101" t="s">
        <v>605</v>
      </c>
      <c r="F404" s="96" t="s">
        <v>1050</v>
      </c>
      <c r="G404" s="32" t="s">
        <v>1030</v>
      </c>
      <c r="H404" s="101" t="s">
        <v>67</v>
      </c>
    </row>
    <row r="405" spans="1:8">
      <c r="A405" s="96" t="s">
        <v>1035</v>
      </c>
      <c r="B405" s="32" t="s">
        <v>1030</v>
      </c>
      <c r="C405" s="101" t="s">
        <v>440</v>
      </c>
      <c r="F405" s="96" t="s">
        <v>392</v>
      </c>
      <c r="G405" s="32" t="s">
        <v>1032</v>
      </c>
      <c r="H405" s="101" t="s">
        <v>58</v>
      </c>
    </row>
    <row r="406" spans="1:8">
      <c r="A406" s="96" t="s">
        <v>392</v>
      </c>
      <c r="B406" s="32" t="s">
        <v>1032</v>
      </c>
      <c r="C406" s="101" t="s">
        <v>177</v>
      </c>
      <c r="F406" s="96" t="s">
        <v>392</v>
      </c>
      <c r="G406" s="32" t="s">
        <v>1032</v>
      </c>
      <c r="H406" s="101" t="s">
        <v>131</v>
      </c>
    </row>
    <row r="407" spans="1:8">
      <c r="A407" s="96" t="s">
        <v>392</v>
      </c>
      <c r="B407" s="32" t="s">
        <v>1032</v>
      </c>
      <c r="C407" s="101" t="s">
        <v>171</v>
      </c>
      <c r="F407" s="96" t="s">
        <v>1048</v>
      </c>
      <c r="G407" s="32" t="s">
        <v>1030</v>
      </c>
      <c r="H407" s="101" t="s">
        <v>914</v>
      </c>
    </row>
    <row r="408" spans="1:8">
      <c r="A408" s="96" t="s">
        <v>392</v>
      </c>
      <c r="B408" s="32" t="s">
        <v>1032</v>
      </c>
      <c r="C408" s="101" t="s">
        <v>604</v>
      </c>
      <c r="F408" s="96" t="s">
        <v>1050</v>
      </c>
      <c r="G408" s="32" t="s">
        <v>1030</v>
      </c>
      <c r="H408" s="101" t="s">
        <v>484</v>
      </c>
    </row>
    <row r="409" spans="1:8">
      <c r="A409" s="96" t="s">
        <v>392</v>
      </c>
      <c r="B409" s="32" t="s">
        <v>1032</v>
      </c>
      <c r="C409" s="101" t="s">
        <v>341</v>
      </c>
      <c r="F409" s="96" t="s">
        <v>7</v>
      </c>
      <c r="G409" s="32" t="s">
        <v>1037</v>
      </c>
      <c r="H409" s="101" t="s">
        <v>830</v>
      </c>
    </row>
    <row r="410" spans="1:8">
      <c r="A410" s="96" t="s">
        <v>392</v>
      </c>
      <c r="B410" s="32" t="s">
        <v>1032</v>
      </c>
      <c r="C410" s="101" t="s">
        <v>603</v>
      </c>
      <c r="F410" s="96" t="s">
        <v>392</v>
      </c>
      <c r="G410" s="32" t="s">
        <v>1032</v>
      </c>
      <c r="H410" s="101" t="s">
        <v>685</v>
      </c>
    </row>
    <row r="411" spans="1:8">
      <c r="A411" s="96" t="s">
        <v>392</v>
      </c>
      <c r="B411" s="32" t="s">
        <v>1032</v>
      </c>
      <c r="C411" s="101" t="s">
        <v>130</v>
      </c>
      <c r="F411" s="96" t="s">
        <v>392</v>
      </c>
      <c r="G411" s="32" t="s">
        <v>1032</v>
      </c>
      <c r="H411" s="101" t="s">
        <v>684</v>
      </c>
    </row>
    <row r="412" spans="1:8">
      <c r="A412" s="96" t="s">
        <v>1035</v>
      </c>
      <c r="B412" s="32" t="s">
        <v>1030</v>
      </c>
      <c r="C412" s="101" t="s">
        <v>472</v>
      </c>
      <c r="F412" s="96" t="s">
        <v>185</v>
      </c>
      <c r="G412" s="32" t="s">
        <v>1037</v>
      </c>
      <c r="H412" s="101" t="s">
        <v>981</v>
      </c>
    </row>
    <row r="413" spans="1:8">
      <c r="A413" s="96" t="s">
        <v>392</v>
      </c>
      <c r="B413" s="32" t="s">
        <v>1032</v>
      </c>
      <c r="C413" s="101" t="s">
        <v>602</v>
      </c>
      <c r="F413" s="96" t="s">
        <v>7</v>
      </c>
      <c r="G413" s="32" t="s">
        <v>1032</v>
      </c>
      <c r="H413" s="101" t="s">
        <v>829</v>
      </c>
    </row>
    <row r="414" spans="1:8">
      <c r="A414" s="96" t="s">
        <v>392</v>
      </c>
      <c r="B414" s="32" t="s">
        <v>1032</v>
      </c>
      <c r="C414" s="101" t="s">
        <v>54</v>
      </c>
      <c r="F414" s="96" t="s">
        <v>392</v>
      </c>
      <c r="G414" s="32" t="s">
        <v>1032</v>
      </c>
      <c r="H414" s="101" t="s">
        <v>358</v>
      </c>
    </row>
    <row r="415" spans="1:8">
      <c r="A415" s="96" t="s">
        <v>392</v>
      </c>
      <c r="B415" s="32" t="s">
        <v>1032</v>
      </c>
      <c r="C415" s="101" t="s">
        <v>601</v>
      </c>
      <c r="F415" s="96" t="s">
        <v>392</v>
      </c>
      <c r="G415" s="32" t="s">
        <v>1032</v>
      </c>
      <c r="H415" s="101" t="s">
        <v>139</v>
      </c>
    </row>
    <row r="416" spans="1:8">
      <c r="A416" s="96" t="s">
        <v>392</v>
      </c>
      <c r="B416" s="32" t="s">
        <v>1032</v>
      </c>
      <c r="C416" s="101" t="s">
        <v>194</v>
      </c>
      <c r="F416" s="96" t="s">
        <v>1050</v>
      </c>
      <c r="G416" s="32" t="s">
        <v>1030</v>
      </c>
      <c r="H416" s="101" t="s">
        <v>435</v>
      </c>
    </row>
    <row r="417" spans="1:8">
      <c r="A417" s="96" t="s">
        <v>392</v>
      </c>
      <c r="B417" s="32" t="s">
        <v>1032</v>
      </c>
      <c r="C417" s="101" t="s">
        <v>309</v>
      </c>
      <c r="F417" s="96" t="s">
        <v>1050</v>
      </c>
      <c r="G417" s="32" t="s">
        <v>1037</v>
      </c>
      <c r="H417" s="101" t="s">
        <v>996</v>
      </c>
    </row>
    <row r="418" spans="1:8">
      <c r="A418" s="96" t="s">
        <v>1035</v>
      </c>
      <c r="B418" s="32" t="s">
        <v>1030</v>
      </c>
      <c r="C418" s="101" t="s">
        <v>409</v>
      </c>
      <c r="F418" s="96" t="s">
        <v>7</v>
      </c>
      <c r="G418" s="32" t="s">
        <v>1032</v>
      </c>
      <c r="H418" s="101" t="s">
        <v>828</v>
      </c>
    </row>
    <row r="419" spans="1:8">
      <c r="A419" s="96" t="s">
        <v>392</v>
      </c>
      <c r="B419" s="32" t="s">
        <v>1032</v>
      </c>
      <c r="C419" s="101" t="s">
        <v>600</v>
      </c>
      <c r="F419" s="96" t="s">
        <v>392</v>
      </c>
      <c r="G419" s="32" t="s">
        <v>1032</v>
      </c>
      <c r="H419" s="101" t="s">
        <v>683</v>
      </c>
    </row>
    <row r="420" spans="1:8">
      <c r="A420" s="96" t="s">
        <v>392</v>
      </c>
      <c r="B420" s="32" t="s">
        <v>1032</v>
      </c>
      <c r="C420" s="101" t="s">
        <v>599</v>
      </c>
      <c r="F420" s="96" t="s">
        <v>392</v>
      </c>
      <c r="G420" s="32" t="s">
        <v>1032</v>
      </c>
      <c r="H420" s="101" t="s">
        <v>682</v>
      </c>
    </row>
    <row r="421" spans="1:8">
      <c r="A421" s="96" t="s">
        <v>392</v>
      </c>
      <c r="B421" s="32" t="s">
        <v>1032</v>
      </c>
      <c r="C421" s="101" t="s">
        <v>598</v>
      </c>
      <c r="F421" s="96" t="s">
        <v>10</v>
      </c>
      <c r="G421" s="32" t="s">
        <v>1034</v>
      </c>
      <c r="H421" s="101" t="s">
        <v>877</v>
      </c>
    </row>
    <row r="422" spans="1:8">
      <c r="A422" s="96" t="s">
        <v>392</v>
      </c>
      <c r="B422" s="32" t="s">
        <v>1032</v>
      </c>
      <c r="C422" s="101" t="s">
        <v>150</v>
      </c>
      <c r="F422" s="96" t="s">
        <v>1048</v>
      </c>
      <c r="G422" s="32" t="s">
        <v>1030</v>
      </c>
      <c r="H422" s="101" t="s">
        <v>424</v>
      </c>
    </row>
    <row r="423" spans="1:8">
      <c r="A423" s="96" t="s">
        <v>392</v>
      </c>
      <c r="B423" s="32" t="s">
        <v>1032</v>
      </c>
      <c r="C423" s="101" t="s">
        <v>597</v>
      </c>
      <c r="F423" s="96" t="s">
        <v>1050</v>
      </c>
      <c r="G423" s="32" t="s">
        <v>1030</v>
      </c>
      <c r="H423" s="101" t="s">
        <v>476</v>
      </c>
    </row>
    <row r="424" spans="1:8">
      <c r="A424" s="96" t="s">
        <v>392</v>
      </c>
      <c r="B424" s="32" t="s">
        <v>1032</v>
      </c>
      <c r="C424" s="101" t="s">
        <v>153</v>
      </c>
      <c r="F424" s="96" t="s">
        <v>7</v>
      </c>
      <c r="G424" s="32" t="s">
        <v>1037</v>
      </c>
      <c r="H424" s="101" t="s">
        <v>524</v>
      </c>
    </row>
    <row r="425" spans="1:8">
      <c r="A425" s="96" t="s">
        <v>392</v>
      </c>
      <c r="B425" s="32" t="s">
        <v>1032</v>
      </c>
      <c r="C425" s="101" t="s">
        <v>596</v>
      </c>
      <c r="F425" s="96" t="s">
        <v>392</v>
      </c>
      <c r="G425" s="32" t="s">
        <v>1032</v>
      </c>
      <c r="H425" s="101" t="s">
        <v>181</v>
      </c>
    </row>
    <row r="426" spans="1:8">
      <c r="A426" s="96" t="s">
        <v>392</v>
      </c>
      <c r="B426" s="32" t="s">
        <v>1032</v>
      </c>
      <c r="C426" s="101" t="s">
        <v>595</v>
      </c>
      <c r="F426" s="96" t="s">
        <v>392</v>
      </c>
      <c r="G426" s="32" t="s">
        <v>1032</v>
      </c>
      <c r="H426" s="101" t="s">
        <v>681</v>
      </c>
    </row>
    <row r="427" spans="1:8">
      <c r="A427" s="96" t="s">
        <v>392</v>
      </c>
      <c r="B427" s="32" t="s">
        <v>1032</v>
      </c>
      <c r="C427" s="101" t="s">
        <v>594</v>
      </c>
      <c r="F427" s="96" t="s">
        <v>392</v>
      </c>
      <c r="G427" s="32" t="s">
        <v>1032</v>
      </c>
      <c r="H427" s="101" t="s">
        <v>680</v>
      </c>
    </row>
    <row r="428" spans="1:8">
      <c r="A428" s="96" t="s">
        <v>392</v>
      </c>
      <c r="B428" s="32" t="s">
        <v>1032</v>
      </c>
      <c r="C428" s="101" t="s">
        <v>593</v>
      </c>
      <c r="F428" s="96" t="s">
        <v>392</v>
      </c>
      <c r="G428" s="32" t="s">
        <v>1032</v>
      </c>
      <c r="H428" s="101" t="s">
        <v>679</v>
      </c>
    </row>
    <row r="429" spans="1:8">
      <c r="A429" s="96" t="s">
        <v>392</v>
      </c>
      <c r="B429" s="32" t="s">
        <v>1032</v>
      </c>
      <c r="C429" s="101" t="s">
        <v>592</v>
      </c>
      <c r="F429" s="96" t="s">
        <v>392</v>
      </c>
      <c r="G429" s="32" t="s">
        <v>1032</v>
      </c>
      <c r="H429" s="101" t="s">
        <v>678</v>
      </c>
    </row>
    <row r="430" spans="1:8">
      <c r="A430" s="96" t="s">
        <v>392</v>
      </c>
      <c r="B430" s="32" t="s">
        <v>1032</v>
      </c>
      <c r="C430" s="101" t="s">
        <v>591</v>
      </c>
      <c r="F430" s="96" t="s">
        <v>7</v>
      </c>
      <c r="G430" s="32" t="s">
        <v>1037</v>
      </c>
      <c r="H430" s="101" t="s">
        <v>1022</v>
      </c>
    </row>
    <row r="431" spans="1:8">
      <c r="A431" s="96" t="s">
        <v>392</v>
      </c>
      <c r="B431" s="32" t="s">
        <v>1032</v>
      </c>
      <c r="C431" s="101" t="s">
        <v>288</v>
      </c>
      <c r="F431" s="96" t="s">
        <v>392</v>
      </c>
      <c r="G431" s="32" t="s">
        <v>1032</v>
      </c>
      <c r="H431" s="101" t="s">
        <v>677</v>
      </c>
    </row>
    <row r="432" spans="1:8">
      <c r="A432" s="96" t="s">
        <v>392</v>
      </c>
      <c r="B432" s="32" t="s">
        <v>1032</v>
      </c>
      <c r="C432" s="101" t="s">
        <v>590</v>
      </c>
      <c r="F432" s="96" t="s">
        <v>10</v>
      </c>
      <c r="G432" s="32" t="s">
        <v>1034</v>
      </c>
      <c r="H432" s="101" t="s">
        <v>876</v>
      </c>
    </row>
    <row r="433" spans="1:8">
      <c r="A433" s="96" t="s">
        <v>392</v>
      </c>
      <c r="B433" s="32" t="s">
        <v>1032</v>
      </c>
      <c r="C433" s="101" t="s">
        <v>589</v>
      </c>
      <c r="F433" s="96" t="s">
        <v>392</v>
      </c>
      <c r="G433" s="32" t="s">
        <v>1032</v>
      </c>
      <c r="H433" s="101" t="s">
        <v>676</v>
      </c>
    </row>
    <row r="434" spans="1:8">
      <c r="A434" s="96" t="s">
        <v>392</v>
      </c>
      <c r="B434" s="32" t="s">
        <v>1032</v>
      </c>
      <c r="C434" s="101" t="s">
        <v>588</v>
      </c>
      <c r="F434" s="96" t="s">
        <v>7</v>
      </c>
      <c r="G434" s="32" t="s">
        <v>1032</v>
      </c>
      <c r="H434" s="101" t="s">
        <v>827</v>
      </c>
    </row>
    <row r="435" spans="1:8">
      <c r="A435" s="96" t="s">
        <v>1035</v>
      </c>
      <c r="B435" s="32" t="s">
        <v>1030</v>
      </c>
      <c r="C435" s="101" t="s">
        <v>413</v>
      </c>
      <c r="F435" s="96" t="s">
        <v>7</v>
      </c>
      <c r="G435" s="32" t="s">
        <v>1037</v>
      </c>
      <c r="H435" s="101" t="s">
        <v>73</v>
      </c>
    </row>
    <row r="436" spans="1:8">
      <c r="A436" s="96" t="s">
        <v>1035</v>
      </c>
      <c r="B436" s="32" t="s">
        <v>1030</v>
      </c>
      <c r="C436" s="101" t="s">
        <v>411</v>
      </c>
      <c r="F436" s="96" t="s">
        <v>10</v>
      </c>
      <c r="G436" s="32" t="s">
        <v>1034</v>
      </c>
      <c r="H436" s="101" t="s">
        <v>529</v>
      </c>
    </row>
    <row r="437" spans="1:8">
      <c r="A437" s="96" t="s">
        <v>392</v>
      </c>
      <c r="B437" s="32" t="s">
        <v>1032</v>
      </c>
      <c r="C437" s="101" t="s">
        <v>190</v>
      </c>
      <c r="F437" s="96" t="s">
        <v>7</v>
      </c>
      <c r="G437" s="32" t="s">
        <v>1037</v>
      </c>
      <c r="H437" s="101" t="s">
        <v>961</v>
      </c>
    </row>
    <row r="438" spans="1:8">
      <c r="A438" s="96" t="s">
        <v>1035</v>
      </c>
      <c r="B438" s="32" t="s">
        <v>1030</v>
      </c>
      <c r="C438" s="101" t="s">
        <v>480</v>
      </c>
      <c r="F438" s="96" t="s">
        <v>323</v>
      </c>
      <c r="G438" s="32" t="s">
        <v>1032</v>
      </c>
      <c r="H438" s="101" t="s">
        <v>857</v>
      </c>
    </row>
    <row r="439" spans="1:8">
      <c r="A439" s="96" t="s">
        <v>1035</v>
      </c>
      <c r="B439" s="32" t="s">
        <v>1030</v>
      </c>
      <c r="C439" s="101" t="s">
        <v>445</v>
      </c>
      <c r="F439" s="96" t="s">
        <v>392</v>
      </c>
      <c r="G439" s="32" t="s">
        <v>1032</v>
      </c>
      <c r="H439" s="101" t="s">
        <v>196</v>
      </c>
    </row>
    <row r="440" spans="1:8">
      <c r="A440" s="96" t="s">
        <v>392</v>
      </c>
      <c r="B440" s="32" t="s">
        <v>1032</v>
      </c>
      <c r="C440" s="101" t="s">
        <v>587</v>
      </c>
      <c r="F440" s="96" t="s">
        <v>392</v>
      </c>
      <c r="G440" s="32" t="s">
        <v>1032</v>
      </c>
      <c r="H440" s="101" t="s">
        <v>554</v>
      </c>
    </row>
    <row r="441" spans="1:8">
      <c r="A441" s="96" t="s">
        <v>392</v>
      </c>
      <c r="B441" s="32" t="s">
        <v>1032</v>
      </c>
      <c r="C441" s="101" t="s">
        <v>586</v>
      </c>
      <c r="F441" s="96" t="s">
        <v>392</v>
      </c>
      <c r="G441" s="32" t="s">
        <v>1032</v>
      </c>
      <c r="H441" s="101" t="s">
        <v>675</v>
      </c>
    </row>
    <row r="442" spans="1:8">
      <c r="A442" s="96" t="s">
        <v>1035</v>
      </c>
      <c r="B442" s="32" t="s">
        <v>1030</v>
      </c>
      <c r="C442" s="101" t="s">
        <v>475</v>
      </c>
      <c r="F442" s="96" t="s">
        <v>392</v>
      </c>
      <c r="G442" s="32" t="s">
        <v>1032</v>
      </c>
      <c r="H442" s="101" t="s">
        <v>207</v>
      </c>
    </row>
    <row r="443" spans="1:8">
      <c r="A443" s="96" t="s">
        <v>1035</v>
      </c>
      <c r="B443" s="32" t="s">
        <v>1030</v>
      </c>
      <c r="C443" s="101" t="s">
        <v>478</v>
      </c>
      <c r="F443" s="96" t="s">
        <v>392</v>
      </c>
      <c r="G443" s="32" t="s">
        <v>1032</v>
      </c>
      <c r="H443" s="101" t="s">
        <v>273</v>
      </c>
    </row>
    <row r="444" spans="1:8">
      <c r="A444" s="96" t="s">
        <v>1035</v>
      </c>
      <c r="B444" s="32" t="s">
        <v>1030</v>
      </c>
      <c r="C444" s="101" t="s">
        <v>444</v>
      </c>
      <c r="F444" s="96" t="s">
        <v>7</v>
      </c>
      <c r="G444" s="32" t="s">
        <v>1032</v>
      </c>
      <c r="H444" s="101" t="s">
        <v>283</v>
      </c>
    </row>
    <row r="445" spans="1:8">
      <c r="A445" s="96" t="s">
        <v>392</v>
      </c>
      <c r="B445" s="32" t="s">
        <v>1032</v>
      </c>
      <c r="C445" s="101" t="s">
        <v>270</v>
      </c>
      <c r="F445" s="96" t="s">
        <v>7</v>
      </c>
      <c r="G445" s="32" t="s">
        <v>1037</v>
      </c>
      <c r="H445" s="101" t="s">
        <v>24</v>
      </c>
    </row>
    <row r="446" spans="1:8">
      <c r="A446" s="96" t="s">
        <v>1035</v>
      </c>
      <c r="B446" s="32" t="s">
        <v>1030</v>
      </c>
      <c r="C446" s="101" t="s">
        <v>487</v>
      </c>
      <c r="F446" s="96" t="s">
        <v>392</v>
      </c>
      <c r="G446" s="32" t="s">
        <v>1032</v>
      </c>
      <c r="H446" s="101" t="s">
        <v>674</v>
      </c>
    </row>
    <row r="447" spans="1:8">
      <c r="A447" s="96" t="s">
        <v>1035</v>
      </c>
      <c r="B447" s="32" t="s">
        <v>1030</v>
      </c>
      <c r="C447" s="101" t="s">
        <v>448</v>
      </c>
      <c r="F447" s="96" t="s">
        <v>1048</v>
      </c>
      <c r="G447" s="32" t="s">
        <v>1030</v>
      </c>
      <c r="H447" s="101" t="s">
        <v>913</v>
      </c>
    </row>
    <row r="448" spans="1:8">
      <c r="A448" s="96" t="s">
        <v>1035</v>
      </c>
      <c r="B448" s="32" t="s">
        <v>1030</v>
      </c>
      <c r="C448" s="101" t="s">
        <v>481</v>
      </c>
      <c r="F448" s="96" t="s">
        <v>7</v>
      </c>
      <c r="G448" s="32" t="s">
        <v>1037</v>
      </c>
      <c r="H448" s="101" t="s">
        <v>982</v>
      </c>
    </row>
    <row r="449" spans="1:8">
      <c r="A449" s="96" t="s">
        <v>1035</v>
      </c>
      <c r="B449" s="32" t="s">
        <v>1030</v>
      </c>
      <c r="C449" s="101" t="s">
        <v>452</v>
      </c>
      <c r="F449" s="96" t="s">
        <v>392</v>
      </c>
      <c r="G449" s="32" t="s">
        <v>1032</v>
      </c>
      <c r="H449" s="101" t="s">
        <v>673</v>
      </c>
    </row>
    <row r="450" spans="1:8">
      <c r="A450" s="96" t="s">
        <v>1035</v>
      </c>
      <c r="B450" s="32" t="s">
        <v>1030</v>
      </c>
      <c r="C450" s="101" t="s">
        <v>446</v>
      </c>
      <c r="F450" s="96" t="s">
        <v>392</v>
      </c>
      <c r="G450" s="32" t="s">
        <v>1032</v>
      </c>
      <c r="H450" s="101" t="s">
        <v>672</v>
      </c>
    </row>
    <row r="451" spans="1:8">
      <c r="A451" s="96" t="s">
        <v>1035</v>
      </c>
      <c r="B451" s="32" t="s">
        <v>1030</v>
      </c>
      <c r="C451" s="101" t="s">
        <v>406</v>
      </c>
      <c r="F451" s="96" t="s">
        <v>8</v>
      </c>
      <c r="G451" s="32" t="s">
        <v>1032</v>
      </c>
      <c r="H451" s="101" t="s">
        <v>53</v>
      </c>
    </row>
    <row r="452" spans="1:8">
      <c r="A452" s="96" t="s">
        <v>392</v>
      </c>
      <c r="B452" s="32" t="s">
        <v>1032</v>
      </c>
      <c r="C452" s="101" t="s">
        <v>585</v>
      </c>
      <c r="F452" s="96" t="s">
        <v>392</v>
      </c>
      <c r="G452" s="32" t="s">
        <v>1032</v>
      </c>
      <c r="H452" s="101" t="s">
        <v>671</v>
      </c>
    </row>
    <row r="453" spans="1:8">
      <c r="A453" s="96" t="s">
        <v>392</v>
      </c>
      <c r="B453" s="32" t="s">
        <v>1032</v>
      </c>
      <c r="C453" s="101" t="s">
        <v>584</v>
      </c>
      <c r="F453" s="96" t="s">
        <v>10</v>
      </c>
      <c r="G453" s="32" t="s">
        <v>1032</v>
      </c>
      <c r="H453" s="101" t="s">
        <v>826</v>
      </c>
    </row>
    <row r="454" spans="1:8">
      <c r="A454" s="96" t="s">
        <v>392</v>
      </c>
      <c r="B454" s="32" t="s">
        <v>1032</v>
      </c>
      <c r="C454" s="101" t="s">
        <v>583</v>
      </c>
      <c r="F454" s="96" t="s">
        <v>392</v>
      </c>
      <c r="G454" s="32" t="s">
        <v>1032</v>
      </c>
      <c r="H454" s="101" t="s">
        <v>670</v>
      </c>
    </row>
    <row r="455" spans="1:8">
      <c r="A455" s="96" t="s">
        <v>392</v>
      </c>
      <c r="B455" s="32" t="s">
        <v>1032</v>
      </c>
      <c r="C455" s="101" t="s">
        <v>1024</v>
      </c>
      <c r="F455" s="96" t="s">
        <v>392</v>
      </c>
      <c r="G455" s="32" t="s">
        <v>1032</v>
      </c>
      <c r="H455" s="101" t="s">
        <v>669</v>
      </c>
    </row>
    <row r="456" spans="1:8">
      <c r="A456" s="96" t="s">
        <v>1035</v>
      </c>
      <c r="B456" s="32" t="s">
        <v>1030</v>
      </c>
      <c r="C456" s="101" t="s">
        <v>436</v>
      </c>
      <c r="F456" s="96" t="s">
        <v>1048</v>
      </c>
      <c r="G456" s="32" t="s">
        <v>1030</v>
      </c>
      <c r="H456" s="101" t="s">
        <v>400</v>
      </c>
    </row>
    <row r="457" spans="1:8">
      <c r="A457" s="96" t="s">
        <v>1035</v>
      </c>
      <c r="B457" s="32" t="s">
        <v>1030</v>
      </c>
      <c r="C457" s="101" t="s">
        <v>430</v>
      </c>
      <c r="F457" s="96" t="s">
        <v>7</v>
      </c>
      <c r="G457" s="32" t="s">
        <v>1037</v>
      </c>
      <c r="H457" s="101" t="s">
        <v>50</v>
      </c>
    </row>
    <row r="458" spans="1:8">
      <c r="A458" s="96" t="s">
        <v>1035</v>
      </c>
      <c r="B458" s="32" t="s">
        <v>1030</v>
      </c>
      <c r="C458" s="101" t="s">
        <v>451</v>
      </c>
      <c r="F458" s="96" t="s">
        <v>10</v>
      </c>
      <c r="G458" s="32" t="s">
        <v>1030</v>
      </c>
      <c r="H458" s="101" t="s">
        <v>479</v>
      </c>
    </row>
    <row r="459" spans="1:8">
      <c r="A459" s="96" t="s">
        <v>1035</v>
      </c>
      <c r="B459" s="32" t="s">
        <v>1030</v>
      </c>
      <c r="C459" s="101" t="s">
        <v>404</v>
      </c>
      <c r="F459" s="96" t="s">
        <v>392</v>
      </c>
      <c r="G459" s="32" t="s">
        <v>1032</v>
      </c>
      <c r="H459" s="101" t="s">
        <v>668</v>
      </c>
    </row>
    <row r="460" spans="1:8">
      <c r="A460" s="96" t="s">
        <v>1035</v>
      </c>
      <c r="B460" s="32" t="s">
        <v>1030</v>
      </c>
      <c r="C460" s="101" t="s">
        <v>417</v>
      </c>
      <c r="F460" s="96" t="s">
        <v>392</v>
      </c>
      <c r="G460" s="32" t="s">
        <v>1032</v>
      </c>
      <c r="H460" s="101" t="s">
        <v>667</v>
      </c>
    </row>
    <row r="461" spans="1:8">
      <c r="A461" s="96" t="s">
        <v>1035</v>
      </c>
      <c r="B461" s="32" t="s">
        <v>1030</v>
      </c>
      <c r="C461" s="101" t="s">
        <v>449</v>
      </c>
      <c r="F461" s="96" t="s">
        <v>392</v>
      </c>
      <c r="G461" s="32" t="s">
        <v>1032</v>
      </c>
      <c r="H461" s="101" t="s">
        <v>666</v>
      </c>
    </row>
    <row r="462" spans="1:8">
      <c r="A462" s="96" t="s">
        <v>1035</v>
      </c>
      <c r="B462" s="32" t="s">
        <v>1037</v>
      </c>
      <c r="C462" s="101" t="s">
        <v>985</v>
      </c>
      <c r="F462" s="96" t="s">
        <v>392</v>
      </c>
      <c r="G462" s="32" t="s">
        <v>1032</v>
      </c>
      <c r="H462" s="101" t="s">
        <v>665</v>
      </c>
    </row>
    <row r="463" spans="1:8">
      <c r="A463" s="96" t="s">
        <v>392</v>
      </c>
      <c r="B463" s="32" t="s">
        <v>1032</v>
      </c>
      <c r="C463" s="101" t="s">
        <v>582</v>
      </c>
      <c r="F463" s="96" t="s">
        <v>7</v>
      </c>
      <c r="G463" s="32" t="s">
        <v>1037</v>
      </c>
      <c r="H463" s="101" t="s">
        <v>34</v>
      </c>
    </row>
    <row r="464" spans="1:8">
      <c r="A464" s="96" t="s">
        <v>1035</v>
      </c>
      <c r="B464" s="32" t="s">
        <v>1030</v>
      </c>
      <c r="C464" s="101" t="s">
        <v>439</v>
      </c>
      <c r="F464" s="96" t="s">
        <v>7</v>
      </c>
      <c r="G464" s="32" t="s">
        <v>1037</v>
      </c>
      <c r="H464" s="101" t="s">
        <v>84</v>
      </c>
    </row>
    <row r="465" spans="1:8">
      <c r="A465" s="96" t="s">
        <v>1035</v>
      </c>
      <c r="B465" s="32" t="s">
        <v>1030</v>
      </c>
      <c r="C465" s="101" t="s">
        <v>441</v>
      </c>
      <c r="F465" s="96" t="s">
        <v>10</v>
      </c>
      <c r="G465" s="32" t="s">
        <v>1034</v>
      </c>
      <c r="H465" s="101" t="s">
        <v>875</v>
      </c>
    </row>
    <row r="466" spans="1:8">
      <c r="A466" s="96" t="s">
        <v>392</v>
      </c>
      <c r="B466" s="32" t="s">
        <v>1032</v>
      </c>
      <c r="C466" s="101" t="s">
        <v>581</v>
      </c>
      <c r="F466" s="96" t="s">
        <v>1049</v>
      </c>
      <c r="G466" s="32" t="s">
        <v>1037</v>
      </c>
      <c r="H466" s="101" t="s">
        <v>539</v>
      </c>
    </row>
    <row r="467" spans="1:8">
      <c r="A467" s="96" t="s">
        <v>7</v>
      </c>
      <c r="B467" s="32" t="s">
        <v>1032</v>
      </c>
      <c r="C467" s="101" t="s">
        <v>28</v>
      </c>
      <c r="F467" s="96" t="s">
        <v>7</v>
      </c>
      <c r="G467" s="32" t="s">
        <v>1032</v>
      </c>
      <c r="H467" s="101" t="s">
        <v>329</v>
      </c>
    </row>
    <row r="468" spans="1:8">
      <c r="A468" s="96" t="s">
        <v>1045</v>
      </c>
      <c r="B468" s="32" t="s">
        <v>1037</v>
      </c>
      <c r="C468" s="101" t="s">
        <v>1006</v>
      </c>
      <c r="F468" s="96" t="s">
        <v>392</v>
      </c>
      <c r="G468" s="32" t="s">
        <v>1032</v>
      </c>
      <c r="H468" s="101" t="s">
        <v>664</v>
      </c>
    </row>
    <row r="469" spans="1:8">
      <c r="A469" s="96" t="s">
        <v>1045</v>
      </c>
      <c r="B469" s="32" t="s">
        <v>1037</v>
      </c>
      <c r="C469" s="101" t="s">
        <v>1003</v>
      </c>
      <c r="F469" s="96" t="s">
        <v>392</v>
      </c>
      <c r="G469" s="32" t="s">
        <v>1032</v>
      </c>
      <c r="H469" s="101" t="s">
        <v>663</v>
      </c>
    </row>
    <row r="470" spans="1:8">
      <c r="A470" s="96" t="s">
        <v>7</v>
      </c>
      <c r="B470" s="32" t="s">
        <v>1032</v>
      </c>
      <c r="C470" s="101" t="s">
        <v>855</v>
      </c>
      <c r="F470" s="96" t="s">
        <v>392</v>
      </c>
      <c r="G470" s="32" t="s">
        <v>1032</v>
      </c>
      <c r="H470" s="101" t="s">
        <v>276</v>
      </c>
    </row>
    <row r="471" spans="1:8">
      <c r="A471" s="96" t="s">
        <v>7</v>
      </c>
      <c r="B471" s="32" t="s">
        <v>1037</v>
      </c>
      <c r="C471" s="101" t="s">
        <v>854</v>
      </c>
      <c r="F471" s="96" t="s">
        <v>7</v>
      </c>
      <c r="G471" s="32" t="s">
        <v>1037</v>
      </c>
      <c r="H471" s="101" t="s">
        <v>85</v>
      </c>
    </row>
    <row r="472" spans="1:8">
      <c r="A472" s="96" t="s">
        <v>7</v>
      </c>
      <c r="B472" s="32" t="s">
        <v>1037</v>
      </c>
      <c r="C472" s="101" t="s">
        <v>970</v>
      </c>
      <c r="F472" s="96" t="s">
        <v>392</v>
      </c>
      <c r="G472" s="32" t="s">
        <v>1032</v>
      </c>
      <c r="H472" s="101" t="s">
        <v>662</v>
      </c>
    </row>
    <row r="473" spans="1:8">
      <c r="A473" s="96" t="s">
        <v>1045</v>
      </c>
      <c r="B473" s="32" t="s">
        <v>1037</v>
      </c>
      <c r="C473" s="101" t="s">
        <v>531</v>
      </c>
      <c r="F473" s="96" t="s">
        <v>392</v>
      </c>
      <c r="G473" s="32" t="s">
        <v>1032</v>
      </c>
      <c r="H473" s="101" t="s">
        <v>334</v>
      </c>
    </row>
    <row r="474" spans="1:8">
      <c r="A474" s="96" t="s">
        <v>7</v>
      </c>
      <c r="B474" s="32" t="s">
        <v>1037</v>
      </c>
      <c r="C474" s="101" t="s">
        <v>41</v>
      </c>
      <c r="F474" s="96" t="s">
        <v>7</v>
      </c>
      <c r="G474" s="32" t="s">
        <v>1037</v>
      </c>
      <c r="H474" s="101" t="s">
        <v>68</v>
      </c>
    </row>
    <row r="475" spans="1:8">
      <c r="A475" s="96" t="s">
        <v>1045</v>
      </c>
      <c r="B475" s="32" t="s">
        <v>1037</v>
      </c>
      <c r="C475" s="101" t="s">
        <v>532</v>
      </c>
      <c r="F475" s="96" t="s">
        <v>7</v>
      </c>
      <c r="G475" s="32" t="s">
        <v>1037</v>
      </c>
      <c r="H475" s="101" t="s">
        <v>59</v>
      </c>
    </row>
    <row r="476" spans="1:8">
      <c r="A476" s="96" t="s">
        <v>7</v>
      </c>
      <c r="B476" s="32" t="s">
        <v>1032</v>
      </c>
      <c r="C476" s="101" t="s">
        <v>853</v>
      </c>
      <c r="F476" s="96" t="s">
        <v>7</v>
      </c>
      <c r="G476" s="32" t="s">
        <v>1037</v>
      </c>
      <c r="H476" s="101" t="s">
        <v>60</v>
      </c>
    </row>
    <row r="477" spans="1:8">
      <c r="A477" s="96" t="s">
        <v>7</v>
      </c>
      <c r="B477" s="32" t="s">
        <v>1037</v>
      </c>
      <c r="C477" s="101" t="s">
        <v>76</v>
      </c>
      <c r="F477" s="96" t="s">
        <v>392</v>
      </c>
      <c r="G477" s="32" t="s">
        <v>1032</v>
      </c>
      <c r="H477" s="101" t="s">
        <v>661</v>
      </c>
    </row>
    <row r="478" spans="1:8">
      <c r="A478" s="96" t="s">
        <v>7</v>
      </c>
      <c r="B478" s="32" t="s">
        <v>1037</v>
      </c>
      <c r="C478" s="101" t="s">
        <v>77</v>
      </c>
      <c r="F478" s="96" t="s">
        <v>1049</v>
      </c>
      <c r="G478" s="32" t="s">
        <v>1037</v>
      </c>
      <c r="H478" s="101" t="s">
        <v>540</v>
      </c>
    </row>
    <row r="479" spans="1:8">
      <c r="A479" s="96" t="s">
        <v>7</v>
      </c>
      <c r="B479" s="32" t="s">
        <v>1037</v>
      </c>
      <c r="C479" s="101" t="s">
        <v>852</v>
      </c>
      <c r="F479" s="96" t="s">
        <v>8</v>
      </c>
      <c r="G479" s="32" t="s">
        <v>1032</v>
      </c>
      <c r="H479" s="101" t="s">
        <v>917</v>
      </c>
    </row>
    <row r="480" spans="1:8">
      <c r="A480" s="96" t="s">
        <v>7</v>
      </c>
      <c r="B480" s="32" t="s">
        <v>1037</v>
      </c>
      <c r="C480" s="101" t="s">
        <v>1021</v>
      </c>
      <c r="F480" s="96" t="s">
        <v>7</v>
      </c>
      <c r="G480" s="32" t="s">
        <v>1037</v>
      </c>
      <c r="H480" s="101" t="s">
        <v>825</v>
      </c>
    </row>
    <row r="481" spans="1:8">
      <c r="A481" s="96" t="s">
        <v>7</v>
      </c>
      <c r="B481" s="32" t="s">
        <v>1032</v>
      </c>
      <c r="C481" s="101" t="s">
        <v>851</v>
      </c>
      <c r="F481" s="96" t="s">
        <v>1048</v>
      </c>
      <c r="G481" s="32" t="s">
        <v>1030</v>
      </c>
      <c r="H481" s="101" t="s">
        <v>912</v>
      </c>
    </row>
    <row r="482" spans="1:8">
      <c r="A482" s="96" t="s">
        <v>7</v>
      </c>
      <c r="B482" s="32" t="s">
        <v>1037</v>
      </c>
      <c r="C482" s="101" t="s">
        <v>64</v>
      </c>
      <c r="F482" s="96" t="s">
        <v>10</v>
      </c>
      <c r="G482" s="32" t="s">
        <v>1034</v>
      </c>
      <c r="H482" s="101" t="s">
        <v>874</v>
      </c>
    </row>
    <row r="483" spans="1:8">
      <c r="A483" s="96" t="s">
        <v>7</v>
      </c>
      <c r="B483" s="32" t="s">
        <v>1032</v>
      </c>
      <c r="C483" s="101" t="s">
        <v>850</v>
      </c>
      <c r="F483" s="96" t="s">
        <v>7</v>
      </c>
      <c r="G483" s="32" t="s">
        <v>1037</v>
      </c>
      <c r="H483" s="101" t="s">
        <v>1017</v>
      </c>
    </row>
    <row r="484" spans="1:8">
      <c r="A484" s="96" t="s">
        <v>7</v>
      </c>
      <c r="B484" s="32" t="s">
        <v>1037</v>
      </c>
      <c r="C484" s="101" t="s">
        <v>849</v>
      </c>
      <c r="F484" s="96" t="s">
        <v>392</v>
      </c>
      <c r="G484" s="32" t="s">
        <v>1032</v>
      </c>
      <c r="H484" s="101" t="s">
        <v>187</v>
      </c>
    </row>
    <row r="485" spans="1:8">
      <c r="A485" s="96" t="s">
        <v>7</v>
      </c>
      <c r="B485" s="32" t="s">
        <v>1032</v>
      </c>
      <c r="C485" s="101" t="s">
        <v>322</v>
      </c>
      <c r="F485" s="96" t="s">
        <v>185</v>
      </c>
      <c r="G485" s="32" t="s">
        <v>1037</v>
      </c>
      <c r="H485" s="101" t="s">
        <v>984</v>
      </c>
    </row>
    <row r="486" spans="1:8">
      <c r="A486" s="96" t="s">
        <v>7</v>
      </c>
      <c r="B486" s="32" t="s">
        <v>1037</v>
      </c>
      <c r="C486" s="101" t="s">
        <v>848</v>
      </c>
      <c r="F486" s="96" t="s">
        <v>1040</v>
      </c>
      <c r="G486" s="32" t="s">
        <v>1037</v>
      </c>
      <c r="H486" s="101" t="s">
        <v>979</v>
      </c>
    </row>
    <row r="487" spans="1:8">
      <c r="A487" s="96" t="s">
        <v>7</v>
      </c>
      <c r="B487" s="32" t="s">
        <v>1032</v>
      </c>
      <c r="C487" s="101" t="s">
        <v>847</v>
      </c>
      <c r="F487" s="96" t="s">
        <v>392</v>
      </c>
      <c r="G487" s="32" t="s">
        <v>1032</v>
      </c>
      <c r="H487" s="101" t="s">
        <v>660</v>
      </c>
    </row>
    <row r="488" spans="1:8">
      <c r="A488" s="96" t="s">
        <v>1045</v>
      </c>
      <c r="B488" s="32" t="s">
        <v>1037</v>
      </c>
      <c r="C488" s="101" t="s">
        <v>1002</v>
      </c>
      <c r="F488" s="96" t="s">
        <v>10</v>
      </c>
      <c r="G488" s="32" t="s">
        <v>1034</v>
      </c>
      <c r="H488" s="101" t="s">
        <v>873</v>
      </c>
    </row>
    <row r="489" spans="1:8">
      <c r="A489" s="96" t="s">
        <v>7</v>
      </c>
      <c r="B489" s="32" t="s">
        <v>1032</v>
      </c>
      <c r="C489" s="101" t="s">
        <v>330</v>
      </c>
      <c r="F489" s="96" t="s">
        <v>392</v>
      </c>
      <c r="G489" s="32" t="s">
        <v>1032</v>
      </c>
      <c r="H489" s="101" t="s">
        <v>659</v>
      </c>
    </row>
    <row r="490" spans="1:8">
      <c r="A490" s="96" t="s">
        <v>7</v>
      </c>
      <c r="B490" s="32" t="s">
        <v>1037</v>
      </c>
      <c r="C490" s="101" t="s">
        <v>78</v>
      </c>
      <c r="F490" s="96" t="s">
        <v>7</v>
      </c>
      <c r="G490" s="32" t="s">
        <v>1037</v>
      </c>
      <c r="H490" s="101" t="s">
        <v>824</v>
      </c>
    </row>
    <row r="491" spans="1:8">
      <c r="A491" s="96" t="s">
        <v>7</v>
      </c>
      <c r="B491" s="32" t="s">
        <v>1037</v>
      </c>
      <c r="C491" s="101" t="s">
        <v>846</v>
      </c>
      <c r="F491" s="96" t="s">
        <v>1040</v>
      </c>
      <c r="G491" s="32" t="s">
        <v>1037</v>
      </c>
      <c r="H491" s="101" t="s">
        <v>105</v>
      </c>
    </row>
    <row r="492" spans="1:8">
      <c r="A492" s="96" t="s">
        <v>7</v>
      </c>
      <c r="B492" s="32" t="s">
        <v>1037</v>
      </c>
      <c r="C492" s="101" t="s">
        <v>845</v>
      </c>
      <c r="F492" s="96" t="s">
        <v>7</v>
      </c>
      <c r="G492" s="32" t="s">
        <v>1037</v>
      </c>
      <c r="H492" s="101" t="s">
        <v>823</v>
      </c>
    </row>
    <row r="493" spans="1:8">
      <c r="A493" s="96" t="s">
        <v>1045</v>
      </c>
      <c r="B493" s="32" t="s">
        <v>1030</v>
      </c>
      <c r="C493" s="101" t="s">
        <v>471</v>
      </c>
      <c r="F493" s="96" t="s">
        <v>1040</v>
      </c>
      <c r="G493" s="32" t="s">
        <v>1037</v>
      </c>
      <c r="H493" s="101" t="s">
        <v>975</v>
      </c>
    </row>
    <row r="494" spans="1:8">
      <c r="A494" s="96" t="s">
        <v>1045</v>
      </c>
      <c r="B494" s="109" t="s">
        <v>1037</v>
      </c>
      <c r="C494" s="110" t="s">
        <v>1005</v>
      </c>
      <c r="F494" s="96" t="s">
        <v>392</v>
      </c>
      <c r="G494" s="32" t="s">
        <v>1032</v>
      </c>
      <c r="H494" s="101" t="s">
        <v>658</v>
      </c>
    </row>
    <row r="495" spans="1:8">
      <c r="A495" s="96" t="s">
        <v>7</v>
      </c>
      <c r="B495" s="109" t="s">
        <v>1037</v>
      </c>
      <c r="C495" s="110" t="s">
        <v>63</v>
      </c>
      <c r="F495" s="96" t="s">
        <v>7</v>
      </c>
      <c r="G495" s="32" t="s">
        <v>1032</v>
      </c>
      <c r="H495" s="101" t="s">
        <v>822</v>
      </c>
    </row>
    <row r="496" spans="1:8">
      <c r="A496" s="96" t="s">
        <v>7</v>
      </c>
      <c r="B496" s="32" t="s">
        <v>1037</v>
      </c>
      <c r="C496" s="101" t="s">
        <v>971</v>
      </c>
      <c r="F496" s="96" t="s">
        <v>1040</v>
      </c>
      <c r="G496" s="32" t="s">
        <v>1037</v>
      </c>
      <c r="H496" s="101" t="s">
        <v>986</v>
      </c>
    </row>
    <row r="497" spans="1:8">
      <c r="A497" s="96" t="s">
        <v>1045</v>
      </c>
      <c r="B497" s="32" t="s">
        <v>1037</v>
      </c>
      <c r="C497" s="101" t="s">
        <v>533</v>
      </c>
      <c r="F497" s="96" t="s">
        <v>1050</v>
      </c>
      <c r="G497" s="32" t="s">
        <v>1030</v>
      </c>
      <c r="H497" s="101" t="s">
        <v>457</v>
      </c>
    </row>
    <row r="498" spans="1:8">
      <c r="A498" s="96" t="s">
        <v>7</v>
      </c>
      <c r="B498" s="32" t="s">
        <v>1037</v>
      </c>
      <c r="C498" s="101" t="s">
        <v>1019</v>
      </c>
      <c r="F498" s="96" t="s">
        <v>8</v>
      </c>
      <c r="G498" s="32" t="s">
        <v>1033</v>
      </c>
      <c r="H498" s="101" t="s">
        <v>69</v>
      </c>
    </row>
    <row r="499" spans="1:8">
      <c r="A499" s="96" t="s">
        <v>7</v>
      </c>
      <c r="B499" s="32" t="s">
        <v>1037</v>
      </c>
      <c r="C499" s="101" t="s">
        <v>21</v>
      </c>
      <c r="F499" s="96" t="s">
        <v>392</v>
      </c>
      <c r="G499" s="32" t="s">
        <v>1032</v>
      </c>
      <c r="H499" s="101" t="s">
        <v>657</v>
      </c>
    </row>
    <row r="500" spans="1:8">
      <c r="A500" s="96" t="s">
        <v>1045</v>
      </c>
      <c r="B500" s="32" t="s">
        <v>1037</v>
      </c>
      <c r="C500" s="101" t="s">
        <v>534</v>
      </c>
      <c r="F500" s="96" t="s">
        <v>7</v>
      </c>
      <c r="G500" s="32" t="s">
        <v>1037</v>
      </c>
      <c r="H500" s="101" t="s">
        <v>821</v>
      </c>
    </row>
    <row r="501" spans="1:8">
      <c r="A501" s="96" t="s">
        <v>7</v>
      </c>
      <c r="B501" s="32" t="s">
        <v>1032</v>
      </c>
      <c r="C501" s="101" t="s">
        <v>844</v>
      </c>
      <c r="F501" s="96" t="s">
        <v>392</v>
      </c>
      <c r="G501" s="32" t="s">
        <v>1032</v>
      </c>
      <c r="H501" s="101" t="s">
        <v>656</v>
      </c>
    </row>
    <row r="502" spans="1:8">
      <c r="A502" s="96" t="s">
        <v>7</v>
      </c>
      <c r="B502" s="32" t="s">
        <v>1037</v>
      </c>
      <c r="C502" s="101" t="s">
        <v>66</v>
      </c>
      <c r="F502" s="96" t="s">
        <v>10</v>
      </c>
      <c r="G502" s="32" t="s">
        <v>1032</v>
      </c>
      <c r="H502" s="101" t="s">
        <v>61</v>
      </c>
    </row>
    <row r="503" spans="1:8">
      <c r="A503" s="96" t="s">
        <v>7</v>
      </c>
      <c r="B503" s="32" t="s">
        <v>1037</v>
      </c>
      <c r="C503" s="101" t="s">
        <v>1016</v>
      </c>
      <c r="F503" s="96" t="s">
        <v>392</v>
      </c>
      <c r="G503" s="32" t="s">
        <v>1032</v>
      </c>
      <c r="H503" s="101" t="s">
        <v>164</v>
      </c>
    </row>
    <row r="504" spans="1:8">
      <c r="A504" s="96" t="s">
        <v>7</v>
      </c>
      <c r="B504" s="32" t="s">
        <v>1037</v>
      </c>
      <c r="C504" s="101" t="s">
        <v>40</v>
      </c>
      <c r="F504" s="96" t="s">
        <v>392</v>
      </c>
      <c r="G504" s="32" t="s">
        <v>1032</v>
      </c>
      <c r="H504" s="101" t="s">
        <v>193</v>
      </c>
    </row>
    <row r="505" spans="1:8">
      <c r="A505" s="96" t="s">
        <v>7</v>
      </c>
      <c r="B505" s="32" t="s">
        <v>1032</v>
      </c>
      <c r="C505" s="101" t="s">
        <v>332</v>
      </c>
      <c r="F505" s="96" t="s">
        <v>392</v>
      </c>
      <c r="G505" s="32" t="s">
        <v>1032</v>
      </c>
      <c r="H505" s="101" t="s">
        <v>555</v>
      </c>
    </row>
    <row r="506" spans="1:8">
      <c r="A506" s="96" t="s">
        <v>7</v>
      </c>
      <c r="B506" s="32" t="s">
        <v>1032</v>
      </c>
      <c r="C506" s="101" t="s">
        <v>843</v>
      </c>
      <c r="F506" s="96" t="s">
        <v>392</v>
      </c>
      <c r="G506" s="32" t="s">
        <v>1032</v>
      </c>
      <c r="H506" s="101" t="s">
        <v>655</v>
      </c>
    </row>
    <row r="507" spans="1:8">
      <c r="A507" s="96" t="s">
        <v>7</v>
      </c>
      <c r="B507" s="32" t="s">
        <v>1037</v>
      </c>
      <c r="C507" s="101" t="s">
        <v>842</v>
      </c>
      <c r="F507" s="96" t="s">
        <v>7</v>
      </c>
      <c r="G507" s="32" t="s">
        <v>1037</v>
      </c>
      <c r="H507" s="101" t="s">
        <v>1015</v>
      </c>
    </row>
    <row r="508" spans="1:8">
      <c r="A508" s="96" t="s">
        <v>7</v>
      </c>
      <c r="B508" s="32" t="s">
        <v>1032</v>
      </c>
      <c r="C508" s="101" t="s">
        <v>27</v>
      </c>
      <c r="F508" s="96" t="s">
        <v>392</v>
      </c>
      <c r="G508" s="32" t="s">
        <v>1032</v>
      </c>
      <c r="H508" s="101" t="s">
        <v>654</v>
      </c>
    </row>
    <row r="509" spans="1:8">
      <c r="A509" s="96" t="s">
        <v>1045</v>
      </c>
      <c r="B509" s="32" t="s">
        <v>1037</v>
      </c>
      <c r="C509" s="101" t="s">
        <v>1001</v>
      </c>
      <c r="F509" s="96" t="s">
        <v>392</v>
      </c>
      <c r="G509" s="32" t="s">
        <v>1032</v>
      </c>
      <c r="H509" s="101" t="s">
        <v>653</v>
      </c>
    </row>
    <row r="510" spans="1:8">
      <c r="A510" s="96" t="s">
        <v>7</v>
      </c>
      <c r="B510" s="32" t="s">
        <v>1032</v>
      </c>
      <c r="C510" s="101" t="s">
        <v>841</v>
      </c>
      <c r="F510" s="96" t="s">
        <v>392</v>
      </c>
      <c r="G510" s="32" t="s">
        <v>1032</v>
      </c>
      <c r="H510" s="101" t="s">
        <v>155</v>
      </c>
    </row>
    <row r="511" spans="1:8">
      <c r="A511" s="96" t="s">
        <v>7</v>
      </c>
      <c r="B511" s="32" t="s">
        <v>1037</v>
      </c>
      <c r="C511" s="101" t="s">
        <v>79</v>
      </c>
      <c r="F511" s="96" t="s">
        <v>1040</v>
      </c>
      <c r="G511" s="32" t="s">
        <v>1037</v>
      </c>
      <c r="H511" s="101" t="s">
        <v>974</v>
      </c>
    </row>
    <row r="512" spans="1:8">
      <c r="A512" s="96" t="s">
        <v>7</v>
      </c>
      <c r="B512" s="32" t="s">
        <v>1032</v>
      </c>
      <c r="C512" s="101" t="s">
        <v>840</v>
      </c>
      <c r="F512" s="96" t="s">
        <v>7</v>
      </c>
      <c r="G512" s="32" t="s">
        <v>1032</v>
      </c>
      <c r="H512" s="101" t="s">
        <v>148</v>
      </c>
    </row>
    <row r="513" spans="1:8">
      <c r="A513" s="96" t="s">
        <v>7</v>
      </c>
      <c r="B513" s="32" t="s">
        <v>1032</v>
      </c>
      <c r="C513" s="101" t="s">
        <v>839</v>
      </c>
      <c r="F513" s="96" t="s">
        <v>392</v>
      </c>
      <c r="G513" s="32" t="s">
        <v>1032</v>
      </c>
      <c r="H513" s="101" t="s">
        <v>652</v>
      </c>
    </row>
    <row r="514" spans="1:8">
      <c r="A514" s="96" t="s">
        <v>7</v>
      </c>
      <c r="B514" s="32" t="s">
        <v>1032</v>
      </c>
      <c r="C514" s="101" t="s">
        <v>331</v>
      </c>
      <c r="F514" s="96" t="s">
        <v>392</v>
      </c>
      <c r="G514" s="32" t="s">
        <v>1032</v>
      </c>
      <c r="H514" s="101" t="s">
        <v>651</v>
      </c>
    </row>
    <row r="515" spans="1:8">
      <c r="A515" s="96" t="s">
        <v>7</v>
      </c>
      <c r="B515" s="32" t="s">
        <v>1037</v>
      </c>
      <c r="C515" s="101" t="s">
        <v>838</v>
      </c>
      <c r="F515" s="96" t="s">
        <v>392</v>
      </c>
      <c r="G515" s="32" t="s">
        <v>1032</v>
      </c>
      <c r="H515" s="101" t="s">
        <v>86</v>
      </c>
    </row>
    <row r="516" spans="1:8">
      <c r="A516" s="96" t="s">
        <v>7</v>
      </c>
      <c r="B516" s="32" t="s">
        <v>1037</v>
      </c>
      <c r="C516" s="101" t="s">
        <v>837</v>
      </c>
      <c r="F516" s="96" t="s">
        <v>1050</v>
      </c>
      <c r="G516" s="32" t="s">
        <v>1030</v>
      </c>
      <c r="H516" s="101" t="s">
        <v>427</v>
      </c>
    </row>
    <row r="517" spans="1:8">
      <c r="A517" s="96" t="s">
        <v>7</v>
      </c>
      <c r="B517" s="32" t="s">
        <v>1037</v>
      </c>
      <c r="C517" s="101" t="s">
        <v>954</v>
      </c>
      <c r="F517" s="96" t="s">
        <v>392</v>
      </c>
      <c r="G517" s="32" t="s">
        <v>1032</v>
      </c>
      <c r="H517" s="101" t="s">
        <v>650</v>
      </c>
    </row>
    <row r="518" spans="1:8">
      <c r="A518" s="96" t="s">
        <v>7</v>
      </c>
      <c r="B518" s="32" t="s">
        <v>1037</v>
      </c>
      <c r="C518" s="101" t="s">
        <v>80</v>
      </c>
      <c r="F518" s="96" t="s">
        <v>392</v>
      </c>
      <c r="G518" s="32" t="s">
        <v>1032</v>
      </c>
      <c r="H518" s="101" t="s">
        <v>279</v>
      </c>
    </row>
    <row r="519" spans="1:8">
      <c r="A519" s="96" t="s">
        <v>7</v>
      </c>
      <c r="B519" s="32" t="s">
        <v>1037</v>
      </c>
      <c r="C519" s="101" t="s">
        <v>1014</v>
      </c>
      <c r="F519" s="96" t="s">
        <v>392</v>
      </c>
      <c r="G519" s="32" t="s">
        <v>1032</v>
      </c>
      <c r="H519" s="101" t="s">
        <v>163</v>
      </c>
    </row>
    <row r="520" spans="1:8">
      <c r="A520" s="96" t="s">
        <v>1045</v>
      </c>
      <c r="B520" s="32" t="s">
        <v>1037</v>
      </c>
      <c r="C520" s="101" t="s">
        <v>1004</v>
      </c>
      <c r="F520" s="96" t="s">
        <v>392</v>
      </c>
      <c r="G520" s="32" t="s">
        <v>1032</v>
      </c>
      <c r="H520" s="101" t="s">
        <v>649</v>
      </c>
    </row>
    <row r="521" spans="1:8">
      <c r="A521" s="96" t="s">
        <v>7</v>
      </c>
      <c r="B521" s="32" t="s">
        <v>1037</v>
      </c>
      <c r="C521" s="101" t="s">
        <v>112</v>
      </c>
      <c r="F521" s="96" t="s">
        <v>10</v>
      </c>
      <c r="G521" s="32" t="s">
        <v>1034</v>
      </c>
      <c r="H521" s="101" t="s">
        <v>377</v>
      </c>
    </row>
    <row r="522" spans="1:8">
      <c r="A522" s="96" t="s">
        <v>7</v>
      </c>
      <c r="B522" s="32" t="s">
        <v>1037</v>
      </c>
      <c r="C522" s="101" t="s">
        <v>48</v>
      </c>
      <c r="F522" s="96" t="s">
        <v>185</v>
      </c>
      <c r="G522" s="32" t="s">
        <v>1032</v>
      </c>
      <c r="H522" s="101" t="s">
        <v>560</v>
      </c>
    </row>
    <row r="523" spans="1:8">
      <c r="A523" s="96" t="s">
        <v>1045</v>
      </c>
      <c r="B523" s="32" t="s">
        <v>1037</v>
      </c>
      <c r="C523" s="101" t="s">
        <v>535</v>
      </c>
      <c r="F523" s="96" t="s">
        <v>7</v>
      </c>
      <c r="G523" s="32" t="s">
        <v>1032</v>
      </c>
      <c r="H523" s="101" t="s">
        <v>31</v>
      </c>
    </row>
    <row r="524" spans="1:8">
      <c r="A524" s="96" t="s">
        <v>7</v>
      </c>
      <c r="B524" s="32" t="s">
        <v>1037</v>
      </c>
      <c r="C524" s="101" t="s">
        <v>963</v>
      </c>
      <c r="F524" s="96" t="s">
        <v>1049</v>
      </c>
      <c r="G524" s="32" t="s">
        <v>1037</v>
      </c>
      <c r="H524" s="101" t="s">
        <v>997</v>
      </c>
    </row>
    <row r="525" spans="1:8">
      <c r="A525" s="96" t="s">
        <v>7</v>
      </c>
      <c r="B525" s="32" t="s">
        <v>1037</v>
      </c>
      <c r="C525" s="101" t="s">
        <v>81</v>
      </c>
      <c r="F525" s="96" t="s">
        <v>392</v>
      </c>
      <c r="G525" s="32" t="s">
        <v>1032</v>
      </c>
      <c r="H525" s="101" t="s">
        <v>648</v>
      </c>
    </row>
    <row r="526" spans="1:8">
      <c r="A526" s="96" t="s">
        <v>7</v>
      </c>
      <c r="B526" s="32" t="s">
        <v>1032</v>
      </c>
      <c r="C526" s="101" t="s">
        <v>836</v>
      </c>
      <c r="F526" s="96" t="s">
        <v>392</v>
      </c>
      <c r="G526" s="32" t="s">
        <v>1032</v>
      </c>
      <c r="H526" s="101" t="s">
        <v>647</v>
      </c>
    </row>
    <row r="527" spans="1:8">
      <c r="A527" s="96" t="s">
        <v>7</v>
      </c>
      <c r="B527" s="32" t="s">
        <v>1032</v>
      </c>
      <c r="C527" s="101" t="s">
        <v>522</v>
      </c>
      <c r="F527" s="96" t="s">
        <v>392</v>
      </c>
      <c r="G527" s="32" t="s">
        <v>1032</v>
      </c>
      <c r="H527" s="101" t="s">
        <v>646</v>
      </c>
    </row>
    <row r="528" spans="1:8">
      <c r="A528" s="96" t="s">
        <v>1045</v>
      </c>
      <c r="B528" s="32" t="s">
        <v>1037</v>
      </c>
      <c r="C528" s="101" t="s">
        <v>536</v>
      </c>
      <c r="F528" s="96" t="s">
        <v>392</v>
      </c>
      <c r="G528" s="32" t="s">
        <v>1032</v>
      </c>
      <c r="H528" s="101" t="s">
        <v>645</v>
      </c>
    </row>
    <row r="529" spans="1:8">
      <c r="A529" s="96" t="s">
        <v>7</v>
      </c>
      <c r="B529" s="32" t="s">
        <v>1032</v>
      </c>
      <c r="C529" s="101" t="s">
        <v>576</v>
      </c>
      <c r="F529" s="96" t="s">
        <v>392</v>
      </c>
      <c r="G529" s="32" t="s">
        <v>1032</v>
      </c>
      <c r="H529" s="101" t="s">
        <v>644</v>
      </c>
    </row>
    <row r="530" spans="1:8">
      <c r="A530" s="96" t="s">
        <v>7</v>
      </c>
      <c r="B530" s="32" t="s">
        <v>1032</v>
      </c>
      <c r="C530" s="101" t="s">
        <v>180</v>
      </c>
      <c r="F530" s="96" t="s">
        <v>392</v>
      </c>
      <c r="G530" s="32" t="s">
        <v>1032</v>
      </c>
      <c r="H530" s="101" t="s">
        <v>643</v>
      </c>
    </row>
    <row r="531" spans="1:8">
      <c r="A531" s="96" t="s">
        <v>7</v>
      </c>
      <c r="B531" s="32" t="s">
        <v>1037</v>
      </c>
      <c r="C531" s="101" t="s">
        <v>983</v>
      </c>
      <c r="F531" s="96" t="s">
        <v>7</v>
      </c>
      <c r="G531" s="32" t="s">
        <v>1037</v>
      </c>
      <c r="H531" s="101" t="s">
        <v>962</v>
      </c>
    </row>
    <row r="532" spans="1:8">
      <c r="A532" s="96" t="s">
        <v>1045</v>
      </c>
      <c r="B532" s="32" t="s">
        <v>1037</v>
      </c>
      <c r="C532" s="101" t="s">
        <v>537</v>
      </c>
      <c r="F532" s="96" t="s">
        <v>1048</v>
      </c>
      <c r="G532" s="32" t="s">
        <v>1030</v>
      </c>
      <c r="H532" s="101" t="s">
        <v>401</v>
      </c>
    </row>
    <row r="533" spans="1:8">
      <c r="A533" s="96" t="s">
        <v>7</v>
      </c>
      <c r="B533" s="32" t="s">
        <v>1032</v>
      </c>
      <c r="C533" s="101" t="s">
        <v>835</v>
      </c>
      <c r="F533" s="96" t="s">
        <v>392</v>
      </c>
      <c r="G533" s="32" t="s">
        <v>1032</v>
      </c>
      <c r="H533" s="101" t="s">
        <v>642</v>
      </c>
    </row>
    <row r="534" spans="1:8">
      <c r="A534" s="96" t="s">
        <v>7</v>
      </c>
      <c r="B534" s="32" t="s">
        <v>1032</v>
      </c>
      <c r="C534" s="101" t="s">
        <v>23</v>
      </c>
      <c r="F534" s="96" t="s">
        <v>392</v>
      </c>
      <c r="G534" s="32" t="s">
        <v>1032</v>
      </c>
      <c r="H534" s="101" t="s">
        <v>641</v>
      </c>
    </row>
    <row r="535" spans="1:8">
      <c r="A535" s="96" t="s">
        <v>7</v>
      </c>
      <c r="B535" s="32" t="s">
        <v>1032</v>
      </c>
      <c r="C535" s="101" t="s">
        <v>834</v>
      </c>
      <c r="F535" s="96" t="s">
        <v>10</v>
      </c>
      <c r="G535" s="32" t="s">
        <v>1034</v>
      </c>
      <c r="H535" s="101" t="s">
        <v>872</v>
      </c>
    </row>
    <row r="536" spans="1:8">
      <c r="A536" s="96" t="s">
        <v>7</v>
      </c>
      <c r="B536" s="32" t="s">
        <v>1037</v>
      </c>
      <c r="C536" s="101" t="s">
        <v>833</v>
      </c>
      <c r="F536" s="96" t="s">
        <v>392</v>
      </c>
      <c r="G536" s="32" t="s">
        <v>1032</v>
      </c>
      <c r="H536" s="101" t="s">
        <v>640</v>
      </c>
    </row>
    <row r="537" spans="1:8">
      <c r="A537" s="96" t="s">
        <v>7</v>
      </c>
      <c r="B537" s="32" t="s">
        <v>1037</v>
      </c>
      <c r="C537" s="101" t="s">
        <v>30</v>
      </c>
      <c r="F537" s="96" t="s">
        <v>392</v>
      </c>
      <c r="G537" s="32" t="s">
        <v>1032</v>
      </c>
      <c r="H537" s="101" t="s">
        <v>192</v>
      </c>
    </row>
    <row r="538" spans="1:8">
      <c r="A538" s="96" t="s">
        <v>1045</v>
      </c>
      <c r="B538" s="32" t="s">
        <v>1037</v>
      </c>
      <c r="C538" s="101" t="s">
        <v>538</v>
      </c>
      <c r="F538" s="96" t="s">
        <v>1050</v>
      </c>
      <c r="G538" s="32" t="s">
        <v>1030</v>
      </c>
      <c r="H538" s="101" t="s">
        <v>483</v>
      </c>
    </row>
    <row r="539" spans="1:8">
      <c r="A539" s="96" t="s">
        <v>7</v>
      </c>
      <c r="B539" s="32" t="s">
        <v>1037</v>
      </c>
      <c r="C539" s="101" t="s">
        <v>210</v>
      </c>
      <c r="F539" s="96" t="s">
        <v>1050</v>
      </c>
      <c r="G539" s="32" t="s">
        <v>1030</v>
      </c>
      <c r="H539" s="101" t="s">
        <v>407</v>
      </c>
    </row>
    <row r="540" spans="1:8">
      <c r="A540" s="96" t="s">
        <v>7</v>
      </c>
      <c r="B540" s="32" t="s">
        <v>1037</v>
      </c>
      <c r="C540" s="101" t="s">
        <v>832</v>
      </c>
      <c r="F540" s="96" t="s">
        <v>392</v>
      </c>
      <c r="G540" s="32" t="s">
        <v>1032</v>
      </c>
      <c r="H540" s="101" t="s">
        <v>639</v>
      </c>
    </row>
    <row r="541" spans="1:8">
      <c r="A541" s="96" t="s">
        <v>7</v>
      </c>
      <c r="B541" s="32" t="s">
        <v>1032</v>
      </c>
      <c r="C541" s="101" t="s">
        <v>328</v>
      </c>
      <c r="F541" s="96" t="s">
        <v>1040</v>
      </c>
      <c r="G541" s="32" t="s">
        <v>1037</v>
      </c>
      <c r="H541" s="101" t="s">
        <v>92</v>
      </c>
    </row>
    <row r="542" spans="1:8">
      <c r="A542" s="96" t="s">
        <v>7</v>
      </c>
      <c r="B542" s="32" t="s">
        <v>1037</v>
      </c>
      <c r="C542" s="101" t="s">
        <v>82</v>
      </c>
      <c r="F542" s="96" t="s">
        <v>392</v>
      </c>
      <c r="G542" s="32" t="s">
        <v>1032</v>
      </c>
      <c r="H542" s="101" t="s">
        <v>320</v>
      </c>
    </row>
    <row r="543" spans="1:8">
      <c r="A543" s="96" t="s">
        <v>7</v>
      </c>
      <c r="B543" s="32" t="s">
        <v>1037</v>
      </c>
      <c r="C543" s="101" t="s">
        <v>208</v>
      </c>
      <c r="F543" s="96" t="s">
        <v>7</v>
      </c>
      <c r="G543" s="32" t="s">
        <v>1037</v>
      </c>
      <c r="H543" s="101" t="s">
        <v>1012</v>
      </c>
    </row>
    <row r="544" spans="1:8">
      <c r="A544" s="96" t="s">
        <v>7</v>
      </c>
      <c r="B544" s="32" t="s">
        <v>1037</v>
      </c>
      <c r="C544" s="101" t="s">
        <v>83</v>
      </c>
      <c r="F544" s="96" t="s">
        <v>10</v>
      </c>
      <c r="G544" s="32" t="s">
        <v>1034</v>
      </c>
      <c r="H544" s="101" t="s">
        <v>871</v>
      </c>
    </row>
    <row r="545" spans="1:8">
      <c r="A545" s="96" t="s">
        <v>7</v>
      </c>
      <c r="B545" s="32" t="s">
        <v>1037</v>
      </c>
      <c r="C545" s="101" t="s">
        <v>72</v>
      </c>
      <c r="F545" s="96" t="s">
        <v>392</v>
      </c>
      <c r="G545" s="32" t="s">
        <v>1032</v>
      </c>
      <c r="H545" s="101" t="s">
        <v>638</v>
      </c>
    </row>
    <row r="546" spans="1:8">
      <c r="A546" s="96" t="s">
        <v>7</v>
      </c>
      <c r="B546" s="32" t="s">
        <v>1037</v>
      </c>
      <c r="C546" s="101" t="s">
        <v>831</v>
      </c>
      <c r="F546" s="96" t="s">
        <v>7</v>
      </c>
      <c r="G546" s="32" t="s">
        <v>1032</v>
      </c>
      <c r="H546" s="101" t="s">
        <v>530</v>
      </c>
    </row>
    <row r="547" spans="1:8">
      <c r="A547" s="96" t="s">
        <v>7</v>
      </c>
      <c r="B547" s="32" t="s">
        <v>1037</v>
      </c>
      <c r="C547" s="101" t="s">
        <v>830</v>
      </c>
      <c r="F547" s="96" t="s">
        <v>1050</v>
      </c>
      <c r="G547" s="32" t="s">
        <v>1030</v>
      </c>
      <c r="H547" s="101" t="s">
        <v>421</v>
      </c>
    </row>
    <row r="548" spans="1:8">
      <c r="A548" s="96" t="s">
        <v>7</v>
      </c>
      <c r="B548" s="32" t="s">
        <v>1032</v>
      </c>
      <c r="C548" s="101" t="s">
        <v>829</v>
      </c>
      <c r="F548" s="96" t="s">
        <v>10</v>
      </c>
      <c r="G548" s="32" t="s">
        <v>1032</v>
      </c>
      <c r="H548" s="101" t="s">
        <v>870</v>
      </c>
    </row>
    <row r="549" spans="1:8">
      <c r="A549" s="96" t="s">
        <v>7</v>
      </c>
      <c r="B549" s="32" t="s">
        <v>1032</v>
      </c>
      <c r="C549" s="101" t="s">
        <v>828</v>
      </c>
      <c r="F549" s="96" t="s">
        <v>392</v>
      </c>
      <c r="G549" s="32" t="s">
        <v>1032</v>
      </c>
      <c r="H549" s="101" t="s">
        <v>195</v>
      </c>
    </row>
    <row r="550" spans="1:8">
      <c r="A550" s="96" t="s">
        <v>7</v>
      </c>
      <c r="B550" s="32" t="s">
        <v>1037</v>
      </c>
      <c r="C550" s="101" t="s">
        <v>524</v>
      </c>
      <c r="F550" s="96" t="s">
        <v>392</v>
      </c>
      <c r="G550" s="32" t="s">
        <v>1032</v>
      </c>
      <c r="H550" s="101" t="s">
        <v>637</v>
      </c>
    </row>
    <row r="551" spans="1:8">
      <c r="A551" s="96" t="s">
        <v>7</v>
      </c>
      <c r="B551" s="32" t="s">
        <v>1037</v>
      </c>
      <c r="C551" s="101" t="s">
        <v>1022</v>
      </c>
      <c r="F551" s="96" t="s">
        <v>1049</v>
      </c>
      <c r="G551" s="32" t="s">
        <v>1037</v>
      </c>
      <c r="H551" s="101" t="s">
        <v>989</v>
      </c>
    </row>
    <row r="552" spans="1:8">
      <c r="A552" s="96" t="s">
        <v>7</v>
      </c>
      <c r="B552" s="32" t="s">
        <v>1032</v>
      </c>
      <c r="C552" s="101" t="s">
        <v>827</v>
      </c>
      <c r="F552" s="96" t="s">
        <v>10</v>
      </c>
      <c r="G552" s="32" t="s">
        <v>1032</v>
      </c>
      <c r="H552" s="101" t="s">
        <v>93</v>
      </c>
    </row>
    <row r="553" spans="1:8">
      <c r="A553" s="96" t="s">
        <v>7</v>
      </c>
      <c r="B553" s="32" t="s">
        <v>1037</v>
      </c>
      <c r="C553" s="101" t="s">
        <v>73</v>
      </c>
      <c r="F553" s="96" t="s">
        <v>7</v>
      </c>
      <c r="G553" s="32" t="s">
        <v>1032</v>
      </c>
      <c r="H553" s="101" t="s">
        <v>87</v>
      </c>
    </row>
    <row r="554" spans="1:8">
      <c r="A554" s="96" t="s">
        <v>7</v>
      </c>
      <c r="B554" s="32" t="s">
        <v>1037</v>
      </c>
      <c r="C554" s="101" t="s">
        <v>961</v>
      </c>
      <c r="F554" s="96" t="s">
        <v>7</v>
      </c>
      <c r="G554" s="32" t="s">
        <v>1037</v>
      </c>
      <c r="H554" s="101" t="s">
        <v>820</v>
      </c>
    </row>
    <row r="555" spans="1:8">
      <c r="A555" s="96" t="s">
        <v>7</v>
      </c>
      <c r="B555" s="32" t="s">
        <v>1032</v>
      </c>
      <c r="C555" s="101" t="s">
        <v>283</v>
      </c>
      <c r="F555" s="96" t="s">
        <v>392</v>
      </c>
      <c r="G555" s="32" t="s">
        <v>1032</v>
      </c>
      <c r="H555" s="101" t="s">
        <v>636</v>
      </c>
    </row>
    <row r="556" spans="1:8">
      <c r="A556" s="96" t="s">
        <v>7</v>
      </c>
      <c r="B556" s="32" t="s">
        <v>1037</v>
      </c>
      <c r="C556" s="101" t="s">
        <v>24</v>
      </c>
      <c r="F556" s="96" t="s">
        <v>10</v>
      </c>
      <c r="G556" s="32" t="s">
        <v>1034</v>
      </c>
      <c r="H556" s="101" t="s">
        <v>869</v>
      </c>
    </row>
    <row r="557" spans="1:8">
      <c r="A557" s="96" t="s">
        <v>7</v>
      </c>
      <c r="B557" s="32" t="s">
        <v>1037</v>
      </c>
      <c r="C557" s="101" t="s">
        <v>982</v>
      </c>
      <c r="F557" s="96" t="s">
        <v>8</v>
      </c>
      <c r="G557" s="32" t="s">
        <v>1032</v>
      </c>
      <c r="H557" s="101" t="s">
        <v>91</v>
      </c>
    </row>
    <row r="558" spans="1:8">
      <c r="A558" s="96" t="s">
        <v>7</v>
      </c>
      <c r="B558" s="32" t="s">
        <v>1037</v>
      </c>
      <c r="C558" s="101" t="s">
        <v>50</v>
      </c>
      <c r="F558" s="96" t="s">
        <v>392</v>
      </c>
      <c r="G558" s="32" t="s">
        <v>1032</v>
      </c>
      <c r="H558" s="101" t="s">
        <v>635</v>
      </c>
    </row>
    <row r="559" spans="1:8">
      <c r="A559" s="96" t="s">
        <v>7</v>
      </c>
      <c r="B559" s="32" t="s">
        <v>1037</v>
      </c>
      <c r="C559" s="101" t="s">
        <v>34</v>
      </c>
      <c r="F559" s="96" t="s">
        <v>392</v>
      </c>
      <c r="G559" s="32" t="s">
        <v>1032</v>
      </c>
      <c r="H559" s="101" t="s">
        <v>634</v>
      </c>
    </row>
    <row r="560" spans="1:8">
      <c r="A560" s="96" t="s">
        <v>7</v>
      </c>
      <c r="B560" s="32" t="s">
        <v>1037</v>
      </c>
      <c r="C560" s="101" t="s">
        <v>84</v>
      </c>
      <c r="F560" s="96" t="s">
        <v>1049</v>
      </c>
      <c r="G560" s="32" t="s">
        <v>1037</v>
      </c>
      <c r="H560" s="101" t="s">
        <v>960</v>
      </c>
    </row>
    <row r="561" spans="1:8">
      <c r="A561" s="96" t="s">
        <v>1045</v>
      </c>
      <c r="B561" s="32" t="s">
        <v>1037</v>
      </c>
      <c r="C561" s="101" t="s">
        <v>539</v>
      </c>
      <c r="F561" s="96" t="s">
        <v>392</v>
      </c>
      <c r="G561" s="32" t="s">
        <v>1032</v>
      </c>
      <c r="H561" s="101" t="s">
        <v>633</v>
      </c>
    </row>
    <row r="562" spans="1:8">
      <c r="A562" s="96" t="s">
        <v>7</v>
      </c>
      <c r="B562" s="32" t="s">
        <v>1032</v>
      </c>
      <c r="C562" s="101" t="s">
        <v>329</v>
      </c>
      <c r="F562" s="96" t="s">
        <v>7</v>
      </c>
      <c r="G562" s="32" t="s">
        <v>1032</v>
      </c>
      <c r="H562" s="101" t="s">
        <v>32</v>
      </c>
    </row>
    <row r="563" spans="1:8">
      <c r="A563" s="96" t="s">
        <v>7</v>
      </c>
      <c r="B563" s="32" t="s">
        <v>1037</v>
      </c>
      <c r="C563" s="101" t="s">
        <v>85</v>
      </c>
      <c r="F563" s="96" t="s">
        <v>392</v>
      </c>
      <c r="G563" s="32" t="s">
        <v>1032</v>
      </c>
      <c r="H563" s="101" t="s">
        <v>632</v>
      </c>
    </row>
    <row r="564" spans="1:8">
      <c r="A564" s="96" t="s">
        <v>7</v>
      </c>
      <c r="B564" s="32" t="s">
        <v>1037</v>
      </c>
      <c r="C564" s="101" t="s">
        <v>68</v>
      </c>
      <c r="F564" s="96" t="s">
        <v>1040</v>
      </c>
      <c r="G564" s="32" t="s">
        <v>1033</v>
      </c>
      <c r="H564" s="101" t="s">
        <v>526</v>
      </c>
    </row>
    <row r="565" spans="1:8">
      <c r="A565" s="96" t="s">
        <v>7</v>
      </c>
      <c r="B565" s="32" t="s">
        <v>1037</v>
      </c>
      <c r="C565" s="101" t="s">
        <v>59</v>
      </c>
      <c r="F565" s="96" t="s">
        <v>10</v>
      </c>
      <c r="G565" s="32" t="s">
        <v>1034</v>
      </c>
      <c r="H565" s="101" t="s">
        <v>511</v>
      </c>
    </row>
    <row r="566" spans="1:8">
      <c r="A566" s="96" t="s">
        <v>7</v>
      </c>
      <c r="B566" s="32" t="s">
        <v>1037</v>
      </c>
      <c r="C566" s="101" t="s">
        <v>60</v>
      </c>
      <c r="F566" s="96" t="s">
        <v>10</v>
      </c>
      <c r="G566" s="32" t="s">
        <v>1034</v>
      </c>
      <c r="H566" s="101" t="s">
        <v>868</v>
      </c>
    </row>
    <row r="567" spans="1:8">
      <c r="A567" s="96" t="s">
        <v>1045</v>
      </c>
      <c r="B567" s="32" t="s">
        <v>1037</v>
      </c>
      <c r="C567" s="101" t="s">
        <v>540</v>
      </c>
      <c r="F567" s="96" t="s">
        <v>392</v>
      </c>
      <c r="G567" s="32" t="s">
        <v>1032</v>
      </c>
      <c r="H567" s="101" t="s">
        <v>556</v>
      </c>
    </row>
    <row r="568" spans="1:8">
      <c r="A568" s="96" t="s">
        <v>7</v>
      </c>
      <c r="B568" s="32" t="s">
        <v>1037</v>
      </c>
      <c r="C568" s="101" t="s">
        <v>825</v>
      </c>
      <c r="F568" s="96" t="s">
        <v>1050</v>
      </c>
      <c r="G568" s="32" t="s">
        <v>1030</v>
      </c>
      <c r="H568" s="101" t="s">
        <v>462</v>
      </c>
    </row>
    <row r="569" spans="1:8">
      <c r="A569" s="96" t="s">
        <v>7</v>
      </c>
      <c r="B569" s="32" t="s">
        <v>1037</v>
      </c>
      <c r="C569" s="101" t="s">
        <v>1017</v>
      </c>
      <c r="F569" s="96" t="s">
        <v>7</v>
      </c>
      <c r="G569" s="32" t="s">
        <v>1032</v>
      </c>
      <c r="H569" s="101" t="s">
        <v>333</v>
      </c>
    </row>
    <row r="570" spans="1:8">
      <c r="A570" s="96" t="s">
        <v>7</v>
      </c>
      <c r="B570" s="32" t="s">
        <v>1037</v>
      </c>
      <c r="C570" s="101" t="s">
        <v>824</v>
      </c>
      <c r="F570" s="96" t="s">
        <v>7</v>
      </c>
      <c r="G570" s="32" t="s">
        <v>1037</v>
      </c>
      <c r="H570" s="101" t="s">
        <v>980</v>
      </c>
    </row>
    <row r="571" spans="1:8">
      <c r="A571" s="96" t="s">
        <v>7</v>
      </c>
      <c r="B571" s="32" t="s">
        <v>1037</v>
      </c>
      <c r="C571" s="101" t="s">
        <v>823</v>
      </c>
      <c r="F571" s="96" t="s">
        <v>392</v>
      </c>
      <c r="G571" s="32" t="s">
        <v>1032</v>
      </c>
      <c r="H571" s="101" t="s">
        <v>631</v>
      </c>
    </row>
    <row r="572" spans="1:8">
      <c r="A572" s="96" t="s">
        <v>7</v>
      </c>
      <c r="B572" s="32" t="s">
        <v>1032</v>
      </c>
      <c r="C572" s="101" t="s">
        <v>822</v>
      </c>
      <c r="F572" s="96" t="s">
        <v>1050</v>
      </c>
      <c r="G572" s="32" t="s">
        <v>1030</v>
      </c>
      <c r="H572" s="101" t="s">
        <v>29</v>
      </c>
    </row>
    <row r="573" spans="1:8">
      <c r="A573" s="96" t="s">
        <v>7</v>
      </c>
      <c r="B573" s="32" t="s">
        <v>1037</v>
      </c>
      <c r="C573" s="101" t="s">
        <v>821</v>
      </c>
      <c r="F573" s="96" t="s">
        <v>7</v>
      </c>
      <c r="G573" s="32" t="s">
        <v>1037</v>
      </c>
      <c r="H573" s="101" t="s">
        <v>819</v>
      </c>
    </row>
    <row r="574" spans="1:8">
      <c r="A574" s="96" t="s">
        <v>7</v>
      </c>
      <c r="B574" s="32" t="s">
        <v>1037</v>
      </c>
      <c r="C574" s="101" t="s">
        <v>1015</v>
      </c>
      <c r="F574" s="96" t="s">
        <v>392</v>
      </c>
      <c r="G574" s="32" t="s">
        <v>1032</v>
      </c>
      <c r="H574" s="101" t="s">
        <v>630</v>
      </c>
    </row>
    <row r="575" spans="1:8">
      <c r="A575" s="96" t="s">
        <v>7</v>
      </c>
      <c r="B575" s="32" t="s">
        <v>1032</v>
      </c>
      <c r="C575" s="101" t="s">
        <v>148</v>
      </c>
      <c r="F575" s="96" t="s">
        <v>392</v>
      </c>
      <c r="G575" s="32" t="s">
        <v>1032</v>
      </c>
      <c r="H575" s="101" t="s">
        <v>629</v>
      </c>
    </row>
    <row r="576" spans="1:8">
      <c r="A576" s="96" t="s">
        <v>7</v>
      </c>
      <c r="B576" s="32" t="s">
        <v>1032</v>
      </c>
      <c r="C576" s="101" t="s">
        <v>31</v>
      </c>
      <c r="F576" s="96" t="s">
        <v>392</v>
      </c>
      <c r="G576" s="32" t="s">
        <v>1032</v>
      </c>
      <c r="H576" s="101" t="s">
        <v>628</v>
      </c>
    </row>
    <row r="577" spans="1:8">
      <c r="A577" s="96" t="s">
        <v>1045</v>
      </c>
      <c r="B577" s="32" t="s">
        <v>1037</v>
      </c>
      <c r="C577" s="101" t="s">
        <v>997</v>
      </c>
      <c r="F577" s="96" t="s">
        <v>10</v>
      </c>
      <c r="G577" s="32" t="s">
        <v>1034</v>
      </c>
      <c r="H577" s="101" t="s">
        <v>867</v>
      </c>
    </row>
    <row r="578" spans="1:8">
      <c r="A578" s="96" t="s">
        <v>7</v>
      </c>
      <c r="B578" s="32" t="s">
        <v>1037</v>
      </c>
      <c r="C578" s="101" t="s">
        <v>962</v>
      </c>
      <c r="F578" s="96" t="s">
        <v>7</v>
      </c>
      <c r="G578" s="32" t="s">
        <v>1037</v>
      </c>
      <c r="H578" s="101" t="s">
        <v>70</v>
      </c>
    </row>
    <row r="579" spans="1:8">
      <c r="A579" s="96" t="s">
        <v>7</v>
      </c>
      <c r="B579" s="32" t="s">
        <v>1037</v>
      </c>
      <c r="C579" s="101" t="s">
        <v>1012</v>
      </c>
      <c r="F579" s="96" t="s">
        <v>1048</v>
      </c>
      <c r="G579" s="32" t="s">
        <v>1030</v>
      </c>
      <c r="H579" s="101" t="s">
        <v>420</v>
      </c>
    </row>
    <row r="580" spans="1:8">
      <c r="A580" s="96" t="s">
        <v>7</v>
      </c>
      <c r="B580" s="32" t="s">
        <v>1032</v>
      </c>
      <c r="C580" s="101" t="s">
        <v>530</v>
      </c>
      <c r="F580" s="96" t="s">
        <v>1048</v>
      </c>
      <c r="G580" s="32" t="s">
        <v>1030</v>
      </c>
      <c r="H580" s="101" t="s">
        <v>473</v>
      </c>
    </row>
    <row r="581" spans="1:8">
      <c r="A581" s="96" t="s">
        <v>1045</v>
      </c>
      <c r="B581" s="32" t="s">
        <v>1037</v>
      </c>
      <c r="C581" s="101" t="s">
        <v>989</v>
      </c>
      <c r="F581" s="96" t="s">
        <v>7</v>
      </c>
      <c r="G581" s="32" t="s">
        <v>1037</v>
      </c>
      <c r="H581" s="101" t="s">
        <v>46</v>
      </c>
    </row>
    <row r="582" spans="1:8">
      <c r="A582" s="96" t="s">
        <v>7</v>
      </c>
      <c r="B582" s="32" t="s">
        <v>1032</v>
      </c>
      <c r="C582" s="101" t="s">
        <v>87</v>
      </c>
      <c r="F582" s="96" t="s">
        <v>1048</v>
      </c>
      <c r="G582" s="32" t="s">
        <v>1030</v>
      </c>
      <c r="H582" s="101" t="s">
        <v>911</v>
      </c>
    </row>
    <row r="583" spans="1:8">
      <c r="A583" s="96" t="s">
        <v>7</v>
      </c>
      <c r="B583" s="32" t="s">
        <v>1037</v>
      </c>
      <c r="C583" s="101" t="s">
        <v>820</v>
      </c>
      <c r="F583" s="96" t="s">
        <v>10</v>
      </c>
      <c r="G583" s="32" t="s">
        <v>1032</v>
      </c>
      <c r="H583" s="101" t="s">
        <v>96</v>
      </c>
    </row>
    <row r="584" spans="1:8">
      <c r="A584" s="96" t="s">
        <v>1045</v>
      </c>
      <c r="B584" s="32" t="s">
        <v>1037</v>
      </c>
      <c r="C584" s="101" t="s">
        <v>960</v>
      </c>
      <c r="F584" s="96" t="s">
        <v>8</v>
      </c>
      <c r="G584" s="32" t="s">
        <v>1032</v>
      </c>
      <c r="H584" s="101" t="s">
        <v>627</v>
      </c>
    </row>
    <row r="585" spans="1:8">
      <c r="A585" s="96" t="s">
        <v>7</v>
      </c>
      <c r="B585" s="32" t="s">
        <v>1032</v>
      </c>
      <c r="C585" s="101" t="s">
        <v>32</v>
      </c>
      <c r="F585" s="96" t="s">
        <v>392</v>
      </c>
      <c r="G585" s="32" t="s">
        <v>1032</v>
      </c>
      <c r="H585" s="101" t="s">
        <v>626</v>
      </c>
    </row>
    <row r="586" spans="1:8">
      <c r="A586" s="96" t="s">
        <v>7</v>
      </c>
      <c r="B586" s="32" t="s">
        <v>1032</v>
      </c>
      <c r="C586" s="101" t="s">
        <v>333</v>
      </c>
      <c r="F586" s="96" t="s">
        <v>7</v>
      </c>
      <c r="G586" s="32" t="s">
        <v>1037</v>
      </c>
      <c r="H586" s="101" t="s">
        <v>818</v>
      </c>
    </row>
    <row r="587" spans="1:8">
      <c r="A587" s="96" t="s">
        <v>7</v>
      </c>
      <c r="B587" s="32" t="s">
        <v>1037</v>
      </c>
      <c r="C587" s="101" t="s">
        <v>980</v>
      </c>
      <c r="F587" s="96" t="s">
        <v>7</v>
      </c>
      <c r="G587" s="32" t="s">
        <v>1037</v>
      </c>
      <c r="H587" s="101" t="s">
        <v>36</v>
      </c>
    </row>
    <row r="588" spans="1:8">
      <c r="A588" s="96" t="s">
        <v>7</v>
      </c>
      <c r="B588" s="32" t="s">
        <v>1037</v>
      </c>
      <c r="C588" s="101" t="s">
        <v>819</v>
      </c>
      <c r="F588" s="96" t="s">
        <v>7</v>
      </c>
      <c r="G588" s="32" t="s">
        <v>1037</v>
      </c>
      <c r="H588" s="101" t="s">
        <v>55</v>
      </c>
    </row>
    <row r="589" spans="1:8">
      <c r="A589" s="96" t="s">
        <v>7</v>
      </c>
      <c r="B589" s="32" t="s">
        <v>1037</v>
      </c>
      <c r="C589" s="101" t="s">
        <v>70</v>
      </c>
      <c r="F589" s="96" t="s">
        <v>10</v>
      </c>
      <c r="G589" s="32" t="s">
        <v>1034</v>
      </c>
      <c r="H589" s="101" t="s">
        <v>394</v>
      </c>
    </row>
    <row r="590" spans="1:8">
      <c r="A590" s="96" t="s">
        <v>7</v>
      </c>
      <c r="B590" s="32" t="s">
        <v>1037</v>
      </c>
      <c r="C590" s="101" t="s">
        <v>46</v>
      </c>
      <c r="F590" s="96" t="s">
        <v>1040</v>
      </c>
      <c r="G590" s="32" t="s">
        <v>1033</v>
      </c>
      <c r="H590" s="101" t="s">
        <v>527</v>
      </c>
    </row>
    <row r="591" spans="1:8">
      <c r="A591" s="96" t="s">
        <v>7</v>
      </c>
      <c r="B591" s="109" t="s">
        <v>1037</v>
      </c>
      <c r="C591" s="110" t="s">
        <v>818</v>
      </c>
      <c r="F591" s="96" t="s">
        <v>8</v>
      </c>
      <c r="G591" s="32" t="s">
        <v>1032</v>
      </c>
      <c r="H591" s="101" t="s">
        <v>97</v>
      </c>
    </row>
    <row r="592" spans="1:8">
      <c r="A592" s="96" t="s">
        <v>7</v>
      </c>
      <c r="B592" s="109" t="s">
        <v>1037</v>
      </c>
      <c r="C592" s="110" t="s">
        <v>36</v>
      </c>
      <c r="F592" s="96" t="s">
        <v>1048</v>
      </c>
      <c r="G592" s="32" t="s">
        <v>1030</v>
      </c>
      <c r="H592" s="101" t="s">
        <v>399</v>
      </c>
    </row>
    <row r="593" spans="1:8">
      <c r="A593" s="96" t="s">
        <v>7</v>
      </c>
      <c r="B593" s="32" t="s">
        <v>1037</v>
      </c>
      <c r="C593" s="101" t="s">
        <v>55</v>
      </c>
      <c r="F593" s="96" t="s">
        <v>392</v>
      </c>
      <c r="G593" s="32" t="s">
        <v>1032</v>
      </c>
      <c r="H593" s="101" t="s">
        <v>625</v>
      </c>
    </row>
    <row r="594" spans="1:8">
      <c r="A594" s="96" t="s">
        <v>7</v>
      </c>
      <c r="B594" s="32" t="s">
        <v>1037</v>
      </c>
      <c r="C594" s="101" t="s">
        <v>817</v>
      </c>
      <c r="F594" s="96" t="s">
        <v>7</v>
      </c>
      <c r="G594" s="32" t="s">
        <v>1037</v>
      </c>
      <c r="H594" s="101" t="s">
        <v>817</v>
      </c>
    </row>
    <row r="595" spans="1:8">
      <c r="A595" s="96" t="s">
        <v>7</v>
      </c>
      <c r="B595" s="32" t="s">
        <v>1032</v>
      </c>
      <c r="C595" s="101" t="s">
        <v>624</v>
      </c>
      <c r="F595" s="96" t="s">
        <v>7</v>
      </c>
      <c r="G595" s="32" t="s">
        <v>1032</v>
      </c>
      <c r="H595" s="101" t="s">
        <v>624</v>
      </c>
    </row>
    <row r="596" spans="1:8">
      <c r="A596" s="96" t="s">
        <v>7</v>
      </c>
      <c r="B596" s="32" t="s">
        <v>1037</v>
      </c>
      <c r="C596" s="101" t="s">
        <v>816</v>
      </c>
      <c r="F596" s="96" t="s">
        <v>7</v>
      </c>
      <c r="G596" s="32" t="s">
        <v>1037</v>
      </c>
      <c r="H596" s="101" t="s">
        <v>816</v>
      </c>
    </row>
    <row r="597" spans="1:8">
      <c r="A597" s="96" t="s">
        <v>7</v>
      </c>
      <c r="B597" s="32" t="s">
        <v>1037</v>
      </c>
      <c r="C597" s="101" t="s">
        <v>47</v>
      </c>
      <c r="F597" s="96" t="s">
        <v>392</v>
      </c>
      <c r="G597" s="32" t="s">
        <v>1032</v>
      </c>
      <c r="H597" s="101" t="s">
        <v>623</v>
      </c>
    </row>
    <row r="598" spans="1:8">
      <c r="A598" s="96" t="s">
        <v>1045</v>
      </c>
      <c r="B598" s="32" t="s">
        <v>1037</v>
      </c>
      <c r="C598" s="101" t="s">
        <v>541</v>
      </c>
      <c r="F598" s="96" t="s">
        <v>392</v>
      </c>
      <c r="G598" s="32" t="s">
        <v>1032</v>
      </c>
      <c r="H598" s="101" t="s">
        <v>622</v>
      </c>
    </row>
    <row r="599" spans="1:8">
      <c r="A599" s="96" t="s">
        <v>7</v>
      </c>
      <c r="B599" s="32" t="s">
        <v>1037</v>
      </c>
      <c r="C599" s="101" t="s">
        <v>965</v>
      </c>
      <c r="F599" s="96" t="s">
        <v>392</v>
      </c>
      <c r="G599" s="32" t="s">
        <v>1032</v>
      </c>
      <c r="H599" s="101" t="s">
        <v>621</v>
      </c>
    </row>
    <row r="600" spans="1:8">
      <c r="A600" s="96" t="s">
        <v>7</v>
      </c>
      <c r="B600" s="32" t="s">
        <v>1037</v>
      </c>
      <c r="C600" s="101" t="s">
        <v>1011</v>
      </c>
      <c r="F600" s="96" t="s">
        <v>7</v>
      </c>
      <c r="G600" s="32" t="s">
        <v>1037</v>
      </c>
      <c r="H600" s="101" t="s">
        <v>47</v>
      </c>
    </row>
    <row r="601" spans="1:8">
      <c r="A601" s="96" t="s">
        <v>7</v>
      </c>
      <c r="B601" s="32" t="s">
        <v>1037</v>
      </c>
      <c r="C601" s="101" t="s">
        <v>71</v>
      </c>
      <c r="F601" s="96" t="s">
        <v>392</v>
      </c>
      <c r="G601" s="32" t="s">
        <v>1032</v>
      </c>
      <c r="H601" s="101" t="s">
        <v>147</v>
      </c>
    </row>
    <row r="602" spans="1:8">
      <c r="A602" s="96" t="s">
        <v>7</v>
      </c>
      <c r="B602" s="32" t="s">
        <v>1032</v>
      </c>
      <c r="C602" s="101" t="s">
        <v>22</v>
      </c>
      <c r="F602" s="96" t="s">
        <v>392</v>
      </c>
      <c r="G602" s="32" t="s">
        <v>1032</v>
      </c>
      <c r="H602" s="101" t="s">
        <v>620</v>
      </c>
    </row>
    <row r="603" spans="1:8">
      <c r="A603" s="96" t="s">
        <v>7</v>
      </c>
      <c r="B603" s="32" t="s">
        <v>1037</v>
      </c>
      <c r="C603" s="101" t="s">
        <v>966</v>
      </c>
      <c r="F603" s="96" t="s">
        <v>10</v>
      </c>
      <c r="G603" s="32" t="s">
        <v>1034</v>
      </c>
      <c r="H603" s="101" t="s">
        <v>160</v>
      </c>
    </row>
    <row r="604" spans="1:8">
      <c r="A604" s="96" t="s">
        <v>7</v>
      </c>
      <c r="B604" s="32" t="s">
        <v>1037</v>
      </c>
      <c r="C604" s="101" t="s">
        <v>967</v>
      </c>
      <c r="F604" s="96" t="s">
        <v>392</v>
      </c>
      <c r="G604" s="32" t="s">
        <v>1032</v>
      </c>
      <c r="H604" s="101" t="s">
        <v>160</v>
      </c>
    </row>
    <row r="605" spans="1:8">
      <c r="A605" s="96" t="s">
        <v>7</v>
      </c>
      <c r="B605" s="32" t="s">
        <v>1032</v>
      </c>
      <c r="C605" s="101" t="s">
        <v>62</v>
      </c>
      <c r="F605" s="96" t="s">
        <v>392</v>
      </c>
      <c r="G605" s="32" t="s">
        <v>1032</v>
      </c>
      <c r="H605" s="101" t="s">
        <v>619</v>
      </c>
    </row>
    <row r="606" spans="1:8">
      <c r="A606" s="96" t="s">
        <v>7</v>
      </c>
      <c r="B606" s="32" t="s">
        <v>1032</v>
      </c>
      <c r="C606" s="101" t="s">
        <v>352</v>
      </c>
      <c r="F606" s="96" t="s">
        <v>392</v>
      </c>
      <c r="G606" s="32" t="s">
        <v>1032</v>
      </c>
      <c r="H606" s="101" t="s">
        <v>353</v>
      </c>
    </row>
    <row r="607" spans="1:8">
      <c r="A607" s="96" t="s">
        <v>7</v>
      </c>
      <c r="B607" s="32" t="s">
        <v>1037</v>
      </c>
      <c r="C607" s="101" t="s">
        <v>39</v>
      </c>
      <c r="F607" s="96" t="s">
        <v>10</v>
      </c>
      <c r="G607" s="32" t="s">
        <v>1032</v>
      </c>
      <c r="H607" s="101" t="s">
        <v>346</v>
      </c>
    </row>
    <row r="608" spans="1:8">
      <c r="A608" s="96" t="s">
        <v>7</v>
      </c>
      <c r="B608" s="32" t="s">
        <v>1037</v>
      </c>
      <c r="C608" s="101" t="s">
        <v>1018</v>
      </c>
      <c r="F608" s="96" t="s">
        <v>392</v>
      </c>
      <c r="G608" s="32" t="s">
        <v>1032</v>
      </c>
      <c r="H608" s="101" t="s">
        <v>618</v>
      </c>
    </row>
    <row r="609" spans="1:8">
      <c r="A609" s="96" t="s">
        <v>7</v>
      </c>
      <c r="B609" s="32" t="s">
        <v>1037</v>
      </c>
      <c r="C609" s="101" t="s">
        <v>56</v>
      </c>
      <c r="F609" s="96" t="s">
        <v>392</v>
      </c>
      <c r="G609" s="32" t="s">
        <v>1032</v>
      </c>
      <c r="H609" s="101" t="s">
        <v>121</v>
      </c>
    </row>
    <row r="610" spans="1:8">
      <c r="A610" s="96" t="s">
        <v>7</v>
      </c>
      <c r="B610" s="32" t="s">
        <v>1037</v>
      </c>
      <c r="C610" s="101" t="s">
        <v>75</v>
      </c>
      <c r="F610" s="96" t="s">
        <v>392</v>
      </c>
      <c r="G610" s="32" t="s">
        <v>1032</v>
      </c>
      <c r="H610" s="101" t="s">
        <v>340</v>
      </c>
    </row>
    <row r="611" spans="1:8">
      <c r="A611" s="96" t="s">
        <v>7</v>
      </c>
      <c r="B611" s="32" t="s">
        <v>1037</v>
      </c>
      <c r="C611" s="101" t="s">
        <v>815</v>
      </c>
      <c r="F611" s="96" t="s">
        <v>1049</v>
      </c>
      <c r="G611" s="32" t="s">
        <v>1037</v>
      </c>
      <c r="H611" s="101" t="s">
        <v>541</v>
      </c>
    </row>
    <row r="612" spans="1:8">
      <c r="A612" s="96" t="s">
        <v>7</v>
      </c>
      <c r="B612" s="32" t="s">
        <v>1032</v>
      </c>
      <c r="C612" s="101" t="s">
        <v>523</v>
      </c>
      <c r="F612" s="96" t="s">
        <v>392</v>
      </c>
      <c r="G612" s="32" t="s">
        <v>1032</v>
      </c>
      <c r="H612" s="101" t="s">
        <v>617</v>
      </c>
    </row>
    <row r="613" spans="1:8">
      <c r="A613" s="96" t="s">
        <v>7</v>
      </c>
      <c r="B613" s="32" t="s">
        <v>1037</v>
      </c>
      <c r="C613" s="101" t="s">
        <v>1013</v>
      </c>
      <c r="F613" s="96" t="s">
        <v>392</v>
      </c>
      <c r="G613" s="32" t="s">
        <v>1032</v>
      </c>
      <c r="H613" s="101" t="s">
        <v>200</v>
      </c>
    </row>
    <row r="614" spans="1:8">
      <c r="A614" s="96" t="s">
        <v>7</v>
      </c>
      <c r="B614" s="32" t="s">
        <v>1032</v>
      </c>
      <c r="C614" s="101" t="s">
        <v>559</v>
      </c>
      <c r="F614" s="96" t="s">
        <v>323</v>
      </c>
      <c r="G614" s="32" t="s">
        <v>1030</v>
      </c>
      <c r="H614" s="101" t="s">
        <v>616</v>
      </c>
    </row>
    <row r="615" spans="1:8">
      <c r="A615" s="96" t="s">
        <v>7</v>
      </c>
      <c r="B615" s="32" t="s">
        <v>1037</v>
      </c>
      <c r="C615" s="101" t="s">
        <v>955</v>
      </c>
      <c r="F615" s="96" t="s">
        <v>392</v>
      </c>
      <c r="G615" s="32" t="s">
        <v>1032</v>
      </c>
      <c r="H615" s="101" t="s">
        <v>615</v>
      </c>
    </row>
    <row r="616" spans="1:8">
      <c r="A616" s="96" t="s">
        <v>7</v>
      </c>
      <c r="B616" s="32" t="s">
        <v>1032</v>
      </c>
      <c r="C616" s="101" t="s">
        <v>26</v>
      </c>
      <c r="F616" s="96" t="s">
        <v>392</v>
      </c>
      <c r="G616" s="32" t="s">
        <v>1032</v>
      </c>
      <c r="H616" s="101" t="s">
        <v>165</v>
      </c>
    </row>
    <row r="617" spans="1:8">
      <c r="A617" s="96" t="s">
        <v>7</v>
      </c>
      <c r="B617" s="32" t="s">
        <v>1037</v>
      </c>
      <c r="C617" s="101" t="s">
        <v>88</v>
      </c>
      <c r="F617" s="96" t="s">
        <v>392</v>
      </c>
      <c r="G617" s="32" t="s">
        <v>1032</v>
      </c>
      <c r="H617" s="101" t="s">
        <v>614</v>
      </c>
    </row>
    <row r="618" spans="1:8">
      <c r="A618" s="96" t="s">
        <v>7</v>
      </c>
      <c r="B618" s="32" t="s">
        <v>1032</v>
      </c>
      <c r="C618" s="101" t="s">
        <v>335</v>
      </c>
      <c r="F618" s="96" t="s">
        <v>10</v>
      </c>
      <c r="G618" s="32" t="s">
        <v>1034</v>
      </c>
      <c r="H618" s="101" t="s">
        <v>866</v>
      </c>
    </row>
    <row r="619" spans="1:8">
      <c r="A619" s="96" t="s">
        <v>7</v>
      </c>
      <c r="B619" s="32" t="s">
        <v>1037</v>
      </c>
      <c r="C619" s="101" t="s">
        <v>57</v>
      </c>
      <c r="F619" s="96" t="s">
        <v>392</v>
      </c>
      <c r="G619" s="32" t="s">
        <v>1032</v>
      </c>
      <c r="H619" s="101" t="s">
        <v>613</v>
      </c>
    </row>
    <row r="620" spans="1:8">
      <c r="A620" s="96" t="s">
        <v>7</v>
      </c>
      <c r="B620" s="32" t="s">
        <v>1037</v>
      </c>
      <c r="C620" s="101" t="s">
        <v>956</v>
      </c>
      <c r="F620" s="96" t="s">
        <v>1050</v>
      </c>
      <c r="G620" s="32" t="s">
        <v>1030</v>
      </c>
      <c r="H620" s="101" t="s">
        <v>477</v>
      </c>
    </row>
    <row r="621" spans="1:8">
      <c r="A621" s="96" t="s">
        <v>7</v>
      </c>
      <c r="B621" s="32" t="s">
        <v>1037</v>
      </c>
      <c r="C621" s="101" t="s">
        <v>957</v>
      </c>
      <c r="F621" s="96" t="s">
        <v>10</v>
      </c>
      <c r="G621" s="32" t="s">
        <v>1034</v>
      </c>
      <c r="H621" s="101" t="s">
        <v>865</v>
      </c>
    </row>
    <row r="622" spans="1:8">
      <c r="A622" s="96" t="s">
        <v>1045</v>
      </c>
      <c r="B622" s="32" t="s">
        <v>1037</v>
      </c>
      <c r="C622" s="101" t="s">
        <v>542</v>
      </c>
      <c r="F622" s="96" t="s">
        <v>1051</v>
      </c>
      <c r="G622" s="32" t="s">
        <v>1037</v>
      </c>
      <c r="H622" s="101" t="s">
        <v>995</v>
      </c>
    </row>
    <row r="623" spans="1:8">
      <c r="A623" s="96" t="s">
        <v>7</v>
      </c>
      <c r="B623" s="32" t="s">
        <v>1037</v>
      </c>
      <c r="C623" s="101" t="s">
        <v>958</v>
      </c>
      <c r="F623" s="96" t="s">
        <v>392</v>
      </c>
      <c r="G623" s="32" t="s">
        <v>1032</v>
      </c>
      <c r="H623" s="101" t="s">
        <v>557</v>
      </c>
    </row>
    <row r="624" spans="1:8">
      <c r="A624" s="96" t="s">
        <v>1045</v>
      </c>
      <c r="B624" s="32" t="s">
        <v>1037</v>
      </c>
      <c r="C624" s="101" t="s">
        <v>1009</v>
      </c>
      <c r="F624" s="96" t="s">
        <v>1050</v>
      </c>
      <c r="G624" s="32" t="s">
        <v>1030</v>
      </c>
      <c r="H624" s="101" t="s">
        <v>432</v>
      </c>
    </row>
    <row r="625" spans="1:8">
      <c r="A625" s="96" t="s">
        <v>1045</v>
      </c>
      <c r="B625" s="32" t="s">
        <v>1037</v>
      </c>
      <c r="C625" s="101" t="s">
        <v>1028</v>
      </c>
      <c r="F625" s="96" t="s">
        <v>392</v>
      </c>
      <c r="G625" s="32" t="s">
        <v>1032</v>
      </c>
      <c r="H625" s="101" t="s">
        <v>363</v>
      </c>
    </row>
    <row r="626" spans="1:8">
      <c r="A626" s="96" t="s">
        <v>1045</v>
      </c>
      <c r="B626" s="32" t="s">
        <v>1037</v>
      </c>
      <c r="C626" s="101" t="s">
        <v>543</v>
      </c>
      <c r="F626" s="96" t="s">
        <v>1040</v>
      </c>
      <c r="G626" s="32" t="s">
        <v>1037</v>
      </c>
      <c r="H626" s="101" t="s">
        <v>1007</v>
      </c>
    </row>
    <row r="627" spans="1:8">
      <c r="A627" s="96" t="s">
        <v>7</v>
      </c>
      <c r="B627" s="32" t="s">
        <v>1037</v>
      </c>
      <c r="C627" s="101" t="s">
        <v>113</v>
      </c>
      <c r="F627" s="96" t="s">
        <v>185</v>
      </c>
      <c r="G627" s="32" t="s">
        <v>1032</v>
      </c>
      <c r="H627" s="101" t="s">
        <v>169</v>
      </c>
    </row>
    <row r="628" spans="1:8">
      <c r="A628" s="96" t="s">
        <v>7</v>
      </c>
      <c r="B628" s="32" t="s">
        <v>1037</v>
      </c>
      <c r="C628" s="101" t="s">
        <v>964</v>
      </c>
      <c r="F628" s="96" t="s">
        <v>10</v>
      </c>
      <c r="G628" s="32" t="s">
        <v>1034</v>
      </c>
      <c r="H628" s="101" t="s">
        <v>864</v>
      </c>
    </row>
    <row r="629" spans="1:8">
      <c r="A629" s="96" t="s">
        <v>7</v>
      </c>
      <c r="B629" s="32" t="s">
        <v>1037</v>
      </c>
      <c r="C629" s="101" t="s">
        <v>814</v>
      </c>
      <c r="F629" s="96" t="s">
        <v>7</v>
      </c>
      <c r="G629" s="32" t="s">
        <v>1037</v>
      </c>
      <c r="H629" s="101" t="s">
        <v>965</v>
      </c>
    </row>
    <row r="630" spans="1:8">
      <c r="A630" s="96" t="s">
        <v>7</v>
      </c>
      <c r="B630" s="32" t="s">
        <v>1037</v>
      </c>
      <c r="C630" s="101" t="s">
        <v>977</v>
      </c>
      <c r="F630" s="96" t="s">
        <v>10</v>
      </c>
      <c r="G630" s="32" t="s">
        <v>1034</v>
      </c>
      <c r="H630" s="101" t="s">
        <v>863</v>
      </c>
    </row>
    <row r="631" spans="1:8">
      <c r="A631" s="96" t="s">
        <v>7</v>
      </c>
      <c r="B631" s="32" t="s">
        <v>1032</v>
      </c>
      <c r="C631" s="101" t="s">
        <v>286</v>
      </c>
      <c r="F631" s="96" t="s">
        <v>1050</v>
      </c>
      <c r="G631" s="32" t="s">
        <v>1037</v>
      </c>
      <c r="H631" s="101" t="s">
        <v>999</v>
      </c>
    </row>
    <row r="632" spans="1:8">
      <c r="A632" s="96" t="s">
        <v>1045</v>
      </c>
      <c r="B632" s="32" t="s">
        <v>1037</v>
      </c>
      <c r="C632" s="101" t="s">
        <v>998</v>
      </c>
      <c r="F632" s="96" t="s">
        <v>7</v>
      </c>
      <c r="G632" s="32" t="s">
        <v>1037</v>
      </c>
      <c r="H632" s="101" t="s">
        <v>1011</v>
      </c>
    </row>
    <row r="633" spans="1:8">
      <c r="A633" s="96" t="s">
        <v>1045</v>
      </c>
      <c r="B633" s="32" t="s">
        <v>1037</v>
      </c>
      <c r="C633" s="101" t="s">
        <v>544</v>
      </c>
      <c r="F633" s="96" t="s">
        <v>392</v>
      </c>
      <c r="G633" s="32" t="s">
        <v>1032</v>
      </c>
      <c r="H633" s="101" t="s">
        <v>612</v>
      </c>
    </row>
    <row r="634" spans="1:8">
      <c r="A634" s="96" t="s">
        <v>7</v>
      </c>
      <c r="B634" s="32" t="s">
        <v>1037</v>
      </c>
      <c r="C634" s="101" t="s">
        <v>813</v>
      </c>
      <c r="F634" s="96" t="s">
        <v>392</v>
      </c>
      <c r="G634" s="32" t="s">
        <v>1032</v>
      </c>
      <c r="H634" s="101" t="s">
        <v>611</v>
      </c>
    </row>
    <row r="635" spans="1:8">
      <c r="A635" s="96" t="s">
        <v>7</v>
      </c>
      <c r="B635" s="32" t="s">
        <v>1037</v>
      </c>
      <c r="C635" s="101" t="s">
        <v>1020</v>
      </c>
      <c r="F635" s="96" t="s">
        <v>10</v>
      </c>
      <c r="G635" s="32" t="s">
        <v>1034</v>
      </c>
      <c r="H635" s="101" t="s">
        <v>862</v>
      </c>
    </row>
    <row r="636" spans="1:8">
      <c r="A636" s="96" t="s">
        <v>8</v>
      </c>
      <c r="B636" s="32" t="s">
        <v>1032</v>
      </c>
      <c r="C636" s="101">
        <v>23</v>
      </c>
      <c r="F636" s="96" t="s">
        <v>1050</v>
      </c>
      <c r="G636" s="32" t="s">
        <v>1030</v>
      </c>
      <c r="H636" s="101" t="s">
        <v>456</v>
      </c>
    </row>
    <row r="637" spans="1:8">
      <c r="A637" s="96" t="s">
        <v>1040</v>
      </c>
      <c r="B637" s="32" t="s">
        <v>1037</v>
      </c>
      <c r="C637" s="101" t="s">
        <v>1000</v>
      </c>
      <c r="F637" s="96" t="s">
        <v>392</v>
      </c>
      <c r="G637" s="32" t="s">
        <v>1032</v>
      </c>
      <c r="H637" s="101" t="s">
        <v>610</v>
      </c>
    </row>
    <row r="638" spans="1:8">
      <c r="A638" s="96" t="s">
        <v>8</v>
      </c>
      <c r="B638" s="32" t="s">
        <v>1033</v>
      </c>
      <c r="C638" s="101" t="s">
        <v>101</v>
      </c>
      <c r="F638" s="96" t="s">
        <v>392</v>
      </c>
      <c r="G638" s="32" t="s">
        <v>1032</v>
      </c>
      <c r="H638" s="101" t="s">
        <v>609</v>
      </c>
    </row>
    <row r="639" spans="1:8">
      <c r="A639" s="96" t="s">
        <v>8</v>
      </c>
      <c r="B639" s="32" t="s">
        <v>1032</v>
      </c>
      <c r="C639" s="101" t="s">
        <v>98</v>
      </c>
      <c r="F639" s="96" t="s">
        <v>392</v>
      </c>
      <c r="G639" s="32" t="s">
        <v>1032</v>
      </c>
      <c r="H639" s="101" t="s">
        <v>608</v>
      </c>
    </row>
    <row r="640" spans="1:8">
      <c r="A640" s="96" t="s">
        <v>8</v>
      </c>
      <c r="B640" s="32" t="s">
        <v>1032</v>
      </c>
      <c r="C640" s="101" t="s">
        <v>102</v>
      </c>
      <c r="F640" s="96" t="s">
        <v>10</v>
      </c>
      <c r="G640" s="32" t="s">
        <v>1034</v>
      </c>
      <c r="H640" s="101" t="s">
        <v>861</v>
      </c>
    </row>
    <row r="641" spans="1:8">
      <c r="A641" s="96" t="s">
        <v>8</v>
      </c>
      <c r="B641" s="32" t="s">
        <v>1032</v>
      </c>
      <c r="C641" s="101" t="s">
        <v>326</v>
      </c>
      <c r="F641" s="96" t="s">
        <v>392</v>
      </c>
      <c r="G641" s="32" t="s">
        <v>1032</v>
      </c>
      <c r="H641" s="101" t="s">
        <v>189</v>
      </c>
    </row>
    <row r="642" spans="1:8">
      <c r="A642" s="96" t="s">
        <v>8</v>
      </c>
      <c r="B642" s="32" t="s">
        <v>1032</v>
      </c>
      <c r="C642" s="101" t="s">
        <v>923</v>
      </c>
      <c r="F642" s="96" t="s">
        <v>7</v>
      </c>
      <c r="G642" s="32" t="s">
        <v>1037</v>
      </c>
      <c r="H642" s="101" t="s">
        <v>71</v>
      </c>
    </row>
    <row r="643" spans="1:8">
      <c r="A643" s="96" t="s">
        <v>8</v>
      </c>
      <c r="B643" s="32" t="s">
        <v>1032</v>
      </c>
      <c r="C643" s="101" t="s">
        <v>49</v>
      </c>
      <c r="F643" s="96" t="s">
        <v>392</v>
      </c>
      <c r="G643" s="32" t="s">
        <v>1032</v>
      </c>
      <c r="H643" s="101" t="s">
        <v>607</v>
      </c>
    </row>
    <row r="644" spans="1:8">
      <c r="A644" s="96" t="s">
        <v>1040</v>
      </c>
      <c r="B644" s="32" t="s">
        <v>1037</v>
      </c>
      <c r="C644" s="101" t="s">
        <v>94</v>
      </c>
      <c r="F644" s="96" t="s">
        <v>1050</v>
      </c>
      <c r="G644" s="32" t="s">
        <v>1030</v>
      </c>
      <c r="H644" s="101" t="s">
        <v>425</v>
      </c>
    </row>
    <row r="645" spans="1:8">
      <c r="A645" s="96" t="s">
        <v>8</v>
      </c>
      <c r="B645" s="114" t="s">
        <v>1032</v>
      </c>
      <c r="C645" s="115" t="s">
        <v>327</v>
      </c>
      <c r="F645" s="96" t="s">
        <v>392</v>
      </c>
      <c r="G645" s="32" t="s">
        <v>1032</v>
      </c>
      <c r="H645" s="101" t="s">
        <v>342</v>
      </c>
    </row>
    <row r="646" spans="1:8">
      <c r="A646" s="96" t="s">
        <v>1040</v>
      </c>
      <c r="B646" s="106" t="s">
        <v>1037</v>
      </c>
      <c r="C646" s="107" t="s">
        <v>1071</v>
      </c>
      <c r="D646" s="313" t="s">
        <v>1074</v>
      </c>
      <c r="F646" s="96" t="s">
        <v>7</v>
      </c>
      <c r="G646" s="32" t="s">
        <v>1032</v>
      </c>
      <c r="H646" s="101" t="s">
        <v>22</v>
      </c>
    </row>
    <row r="647" spans="1:8">
      <c r="A647" s="96" t="s">
        <v>8</v>
      </c>
      <c r="B647" s="32" t="s">
        <v>1032</v>
      </c>
      <c r="C647" s="101" t="s">
        <v>579</v>
      </c>
      <c r="D647" s="314"/>
      <c r="F647" s="96" t="s">
        <v>7</v>
      </c>
      <c r="G647" s="32" t="s">
        <v>1037</v>
      </c>
      <c r="H647" s="101" t="s">
        <v>966</v>
      </c>
    </row>
    <row r="648" spans="1:8">
      <c r="A648" s="96" t="s">
        <v>8</v>
      </c>
      <c r="B648" s="32" t="s">
        <v>1032</v>
      </c>
      <c r="C648" s="101" t="s">
        <v>349</v>
      </c>
      <c r="F648" s="96" t="s">
        <v>7</v>
      </c>
      <c r="G648" s="32" t="s">
        <v>1037</v>
      </c>
      <c r="H648" s="101" t="s">
        <v>967</v>
      </c>
    </row>
    <row r="649" spans="1:8">
      <c r="A649" s="96" t="s">
        <v>1040</v>
      </c>
      <c r="B649" s="32" t="s">
        <v>1033</v>
      </c>
      <c r="C649" s="101" t="s">
        <v>922</v>
      </c>
      <c r="F649" s="96" t="s">
        <v>10</v>
      </c>
      <c r="G649" s="32" t="s">
        <v>1034</v>
      </c>
      <c r="H649" s="101" t="s">
        <v>860</v>
      </c>
    </row>
    <row r="650" spans="1:8">
      <c r="A650" s="96" t="s">
        <v>1040</v>
      </c>
      <c r="B650" s="32" t="s">
        <v>1037</v>
      </c>
      <c r="C650" s="101" t="s">
        <v>973</v>
      </c>
      <c r="F650" s="96" t="s">
        <v>1040</v>
      </c>
      <c r="G650" s="32" t="s">
        <v>1037</v>
      </c>
      <c r="H650" s="101" t="s">
        <v>1008</v>
      </c>
    </row>
    <row r="651" spans="1:8">
      <c r="A651" s="96" t="s">
        <v>8</v>
      </c>
      <c r="B651" s="32" t="s">
        <v>1032</v>
      </c>
      <c r="C651" s="101" t="s">
        <v>921</v>
      </c>
      <c r="F651" s="96" t="s">
        <v>392</v>
      </c>
      <c r="G651" s="32" t="s">
        <v>1032</v>
      </c>
      <c r="H651" s="101" t="s">
        <v>606</v>
      </c>
    </row>
    <row r="652" spans="1:8">
      <c r="A652" s="96" t="s">
        <v>8</v>
      </c>
      <c r="B652" s="32" t="s">
        <v>1032</v>
      </c>
      <c r="C652" s="101" t="s">
        <v>920</v>
      </c>
      <c r="F652" s="96" t="s">
        <v>7</v>
      </c>
      <c r="G652" s="32" t="s">
        <v>1032</v>
      </c>
      <c r="H652" s="101" t="s">
        <v>62</v>
      </c>
    </row>
    <row r="653" spans="1:8">
      <c r="A653" s="96" t="s">
        <v>8</v>
      </c>
      <c r="B653" s="32" t="s">
        <v>1032</v>
      </c>
      <c r="C653" s="101" t="s">
        <v>325</v>
      </c>
      <c r="F653" s="96" t="s">
        <v>10</v>
      </c>
      <c r="G653" s="32" t="s">
        <v>1034</v>
      </c>
      <c r="H653" s="101" t="s">
        <v>378</v>
      </c>
    </row>
    <row r="654" spans="1:8">
      <c r="A654" s="96" t="s">
        <v>8</v>
      </c>
      <c r="B654" s="32" t="s">
        <v>1032</v>
      </c>
      <c r="C654" s="101" t="s">
        <v>52</v>
      </c>
      <c r="F654" s="96" t="s">
        <v>7</v>
      </c>
      <c r="G654" s="32" t="s">
        <v>1032</v>
      </c>
      <c r="H654" s="101" t="s">
        <v>352</v>
      </c>
    </row>
    <row r="655" spans="1:8">
      <c r="A655" s="96" t="s">
        <v>8</v>
      </c>
      <c r="B655" s="32" t="s">
        <v>1032</v>
      </c>
      <c r="C655" s="101" t="s">
        <v>721</v>
      </c>
      <c r="F655" s="96" t="s">
        <v>1040</v>
      </c>
      <c r="G655" s="32" t="s">
        <v>1037</v>
      </c>
      <c r="H655" s="101" t="s">
        <v>104</v>
      </c>
    </row>
    <row r="656" spans="1:8">
      <c r="A656" s="96" t="s">
        <v>8</v>
      </c>
      <c r="B656" s="32" t="s">
        <v>1032</v>
      </c>
      <c r="C656" s="101" t="s">
        <v>100</v>
      </c>
      <c r="F656" s="96" t="s">
        <v>7</v>
      </c>
      <c r="G656" s="32" t="s">
        <v>1037</v>
      </c>
      <c r="H656" s="101" t="s">
        <v>39</v>
      </c>
    </row>
    <row r="657" spans="1:8">
      <c r="A657" s="96" t="s">
        <v>8</v>
      </c>
      <c r="B657" s="32" t="s">
        <v>1032</v>
      </c>
      <c r="C657" s="101" t="s">
        <v>919</v>
      </c>
      <c r="F657" s="96" t="s">
        <v>1048</v>
      </c>
      <c r="G657" s="32" t="s">
        <v>1030</v>
      </c>
      <c r="H657" s="101" t="s">
        <v>486</v>
      </c>
    </row>
    <row r="658" spans="1:8">
      <c r="A658" s="96" t="s">
        <v>1040</v>
      </c>
      <c r="B658" s="32" t="s">
        <v>1037</v>
      </c>
      <c r="C658" s="101" t="s">
        <v>108</v>
      </c>
      <c r="F658" s="96" t="s">
        <v>392</v>
      </c>
      <c r="G658" s="32" t="s">
        <v>1032</v>
      </c>
      <c r="H658" s="101" t="s">
        <v>605</v>
      </c>
    </row>
    <row r="659" spans="1:8">
      <c r="A659" s="96" t="s">
        <v>8</v>
      </c>
      <c r="B659" s="32" t="s">
        <v>1033</v>
      </c>
      <c r="C659" s="101" t="s">
        <v>525</v>
      </c>
      <c r="F659" s="96" t="s">
        <v>1050</v>
      </c>
      <c r="G659" s="32" t="s">
        <v>1030</v>
      </c>
      <c r="H659" s="101" t="s">
        <v>440</v>
      </c>
    </row>
    <row r="660" spans="1:8">
      <c r="A660" s="96" t="s">
        <v>8</v>
      </c>
      <c r="B660" s="32" t="s">
        <v>1032</v>
      </c>
      <c r="C660" s="101" t="s">
        <v>577</v>
      </c>
      <c r="F660" s="96" t="s">
        <v>392</v>
      </c>
      <c r="G660" s="32" t="s">
        <v>1032</v>
      </c>
      <c r="H660" s="101" t="s">
        <v>177</v>
      </c>
    </row>
    <row r="661" spans="1:8">
      <c r="A661" s="96" t="s">
        <v>8</v>
      </c>
      <c r="B661" s="32" t="s">
        <v>1032</v>
      </c>
      <c r="C661" s="101" t="s">
        <v>74</v>
      </c>
      <c r="F661" s="96" t="s">
        <v>392</v>
      </c>
      <c r="G661" s="32" t="s">
        <v>1032</v>
      </c>
      <c r="H661" s="101" t="s">
        <v>171</v>
      </c>
    </row>
    <row r="662" spans="1:8">
      <c r="A662" s="96" t="s">
        <v>8</v>
      </c>
      <c r="B662" s="32" t="s">
        <v>1033</v>
      </c>
      <c r="C662" s="101" t="s">
        <v>918</v>
      </c>
      <c r="F662" s="96" t="s">
        <v>7</v>
      </c>
      <c r="G662" s="32" t="s">
        <v>1037</v>
      </c>
      <c r="H662" s="101" t="s">
        <v>1018</v>
      </c>
    </row>
    <row r="663" spans="1:8">
      <c r="A663" s="96" t="s">
        <v>8</v>
      </c>
      <c r="B663" s="32" t="s">
        <v>1032</v>
      </c>
      <c r="C663" s="101" t="s">
        <v>53</v>
      </c>
      <c r="F663" s="96" t="s">
        <v>1040</v>
      </c>
      <c r="G663" s="32" t="s">
        <v>1033</v>
      </c>
      <c r="H663" s="101" t="s">
        <v>528</v>
      </c>
    </row>
    <row r="664" spans="1:8">
      <c r="A664" s="96" t="s">
        <v>8</v>
      </c>
      <c r="B664" s="32" t="s">
        <v>1032</v>
      </c>
      <c r="C664" s="101" t="s">
        <v>917</v>
      </c>
      <c r="F664" s="96" t="s">
        <v>392</v>
      </c>
      <c r="G664" s="32" t="s">
        <v>1032</v>
      </c>
      <c r="H664" s="101" t="s">
        <v>604</v>
      </c>
    </row>
    <row r="665" spans="1:8">
      <c r="A665" s="96" t="s">
        <v>1040</v>
      </c>
      <c r="B665" s="32" t="s">
        <v>1037</v>
      </c>
      <c r="C665" s="101" t="s">
        <v>979</v>
      </c>
      <c r="F665" s="96" t="s">
        <v>392</v>
      </c>
      <c r="G665" s="32" t="s">
        <v>1032</v>
      </c>
      <c r="H665" s="101" t="s">
        <v>341</v>
      </c>
    </row>
    <row r="666" spans="1:8">
      <c r="A666" s="96" t="s">
        <v>1040</v>
      </c>
      <c r="B666" s="32" t="s">
        <v>1037</v>
      </c>
      <c r="C666" s="101" t="s">
        <v>105</v>
      </c>
      <c r="F666" s="96" t="s">
        <v>392</v>
      </c>
      <c r="G666" s="32" t="s">
        <v>1032</v>
      </c>
      <c r="H666" s="101" t="s">
        <v>603</v>
      </c>
    </row>
    <row r="667" spans="1:8">
      <c r="A667" s="96" t="s">
        <v>1040</v>
      </c>
      <c r="B667" s="32" t="s">
        <v>1037</v>
      </c>
      <c r="C667" s="101" t="s">
        <v>975</v>
      </c>
      <c r="F667" s="96" t="s">
        <v>392</v>
      </c>
      <c r="G667" s="32" t="s">
        <v>1032</v>
      </c>
      <c r="H667" s="101" t="s">
        <v>130</v>
      </c>
    </row>
    <row r="668" spans="1:8">
      <c r="A668" s="96" t="s">
        <v>1040</v>
      </c>
      <c r="B668" s="32" t="s">
        <v>1037</v>
      </c>
      <c r="C668" s="101" t="s">
        <v>986</v>
      </c>
      <c r="F668" s="96" t="s">
        <v>1050</v>
      </c>
      <c r="G668" s="32" t="s">
        <v>1030</v>
      </c>
      <c r="H668" s="101" t="s">
        <v>472</v>
      </c>
    </row>
    <row r="669" spans="1:8">
      <c r="A669" s="96" t="s">
        <v>8</v>
      </c>
      <c r="B669" s="32" t="s">
        <v>1033</v>
      </c>
      <c r="C669" s="101" t="s">
        <v>69</v>
      </c>
      <c r="F669" s="96" t="s">
        <v>392</v>
      </c>
      <c r="G669" s="32" t="s">
        <v>1032</v>
      </c>
      <c r="H669" s="101" t="s">
        <v>602</v>
      </c>
    </row>
    <row r="670" spans="1:8">
      <c r="A670" s="96" t="s">
        <v>1040</v>
      </c>
      <c r="B670" s="32" t="s">
        <v>1037</v>
      </c>
      <c r="C670" s="101" t="s">
        <v>974</v>
      </c>
      <c r="F670" s="96" t="s">
        <v>392</v>
      </c>
      <c r="G670" s="32" t="s">
        <v>1032</v>
      </c>
      <c r="H670" s="101" t="s">
        <v>54</v>
      </c>
    </row>
    <row r="671" spans="1:8">
      <c r="A671" s="96" t="s">
        <v>1040</v>
      </c>
      <c r="B671" s="32" t="s">
        <v>1037</v>
      </c>
      <c r="C671" s="101" t="s">
        <v>92</v>
      </c>
      <c r="F671" s="96" t="s">
        <v>8</v>
      </c>
      <c r="G671" s="32" t="s">
        <v>1032</v>
      </c>
      <c r="H671" s="101" t="s">
        <v>95</v>
      </c>
    </row>
    <row r="672" spans="1:8">
      <c r="A672" s="96" t="s">
        <v>8</v>
      </c>
      <c r="B672" s="32" t="s">
        <v>1032</v>
      </c>
      <c r="C672" s="101" t="s">
        <v>91</v>
      </c>
      <c r="F672" s="96" t="s">
        <v>10</v>
      </c>
      <c r="G672" s="32" t="s">
        <v>1032</v>
      </c>
      <c r="H672" s="101" t="s">
        <v>138</v>
      </c>
    </row>
    <row r="673" spans="1:8">
      <c r="A673" s="96" t="s">
        <v>1040</v>
      </c>
      <c r="B673" s="32" t="s">
        <v>1033</v>
      </c>
      <c r="C673" s="101" t="s">
        <v>526</v>
      </c>
      <c r="F673" s="96" t="s">
        <v>7</v>
      </c>
      <c r="G673" s="32" t="s">
        <v>1037</v>
      </c>
      <c r="H673" s="101" t="s">
        <v>56</v>
      </c>
    </row>
    <row r="674" spans="1:8">
      <c r="A674" s="96" t="s">
        <v>8</v>
      </c>
      <c r="B674" s="32" t="s">
        <v>1032</v>
      </c>
      <c r="C674" s="101" t="s">
        <v>627</v>
      </c>
      <c r="F674" s="96" t="s">
        <v>392</v>
      </c>
      <c r="G674" s="32" t="s">
        <v>1032</v>
      </c>
      <c r="H674" s="101" t="s">
        <v>601</v>
      </c>
    </row>
    <row r="675" spans="1:8">
      <c r="A675" s="96" t="s">
        <v>1040</v>
      </c>
      <c r="B675" s="32" t="s">
        <v>1033</v>
      </c>
      <c r="C675" s="101" t="s">
        <v>527</v>
      </c>
      <c r="F675" s="96" t="s">
        <v>392</v>
      </c>
      <c r="G675" s="32" t="s">
        <v>1032</v>
      </c>
      <c r="H675" s="101" t="s">
        <v>194</v>
      </c>
    </row>
    <row r="676" spans="1:8">
      <c r="A676" s="96" t="s">
        <v>8</v>
      </c>
      <c r="B676" s="32" t="s">
        <v>1032</v>
      </c>
      <c r="C676" s="101" t="s">
        <v>97</v>
      </c>
      <c r="F676" s="96" t="s">
        <v>392</v>
      </c>
      <c r="G676" s="32" t="s">
        <v>1032</v>
      </c>
      <c r="H676" s="101" t="s">
        <v>309</v>
      </c>
    </row>
    <row r="677" spans="1:8">
      <c r="A677" s="96" t="s">
        <v>1040</v>
      </c>
      <c r="B677" s="32" t="s">
        <v>1037</v>
      </c>
      <c r="C677" s="101" t="s">
        <v>1007</v>
      </c>
      <c r="F677" s="96" t="s">
        <v>1048</v>
      </c>
      <c r="G677" s="32" t="s">
        <v>1030</v>
      </c>
      <c r="H677" s="101" t="s">
        <v>450</v>
      </c>
    </row>
    <row r="678" spans="1:8">
      <c r="A678" s="96" t="s">
        <v>1040</v>
      </c>
      <c r="B678" s="32" t="s">
        <v>1037</v>
      </c>
      <c r="C678" s="101" t="s">
        <v>1008</v>
      </c>
      <c r="F678" s="96" t="s">
        <v>1048</v>
      </c>
      <c r="G678" s="32" t="s">
        <v>1030</v>
      </c>
      <c r="H678" s="101" t="s">
        <v>431</v>
      </c>
    </row>
    <row r="679" spans="1:8">
      <c r="A679" s="96" t="s">
        <v>1040</v>
      </c>
      <c r="B679" s="32" t="s">
        <v>1037</v>
      </c>
      <c r="C679" s="101" t="s">
        <v>104</v>
      </c>
      <c r="F679" s="96" t="s">
        <v>7</v>
      </c>
      <c r="G679" s="32" t="s">
        <v>1037</v>
      </c>
      <c r="H679" s="101" t="s">
        <v>75</v>
      </c>
    </row>
    <row r="680" spans="1:8">
      <c r="A680" s="96" t="s">
        <v>1040</v>
      </c>
      <c r="B680" s="32" t="s">
        <v>1033</v>
      </c>
      <c r="C680" s="101" t="s">
        <v>528</v>
      </c>
      <c r="F680" s="96" t="s">
        <v>7</v>
      </c>
      <c r="G680" s="32" t="s">
        <v>1037</v>
      </c>
      <c r="H680" s="101" t="s">
        <v>815</v>
      </c>
    </row>
    <row r="681" spans="1:8">
      <c r="A681" s="96" t="s">
        <v>8</v>
      </c>
      <c r="B681" s="32" t="s">
        <v>1032</v>
      </c>
      <c r="C681" s="101" t="s">
        <v>95</v>
      </c>
      <c r="F681" s="96" t="s">
        <v>7</v>
      </c>
      <c r="G681" s="32" t="s">
        <v>1032</v>
      </c>
      <c r="H681" s="101" t="s">
        <v>523</v>
      </c>
    </row>
    <row r="682" spans="1:8">
      <c r="A682" s="96" t="s">
        <v>8</v>
      </c>
      <c r="B682" s="32" t="s">
        <v>1032</v>
      </c>
      <c r="C682" s="101" t="s">
        <v>109</v>
      </c>
      <c r="F682" s="96" t="s">
        <v>7</v>
      </c>
      <c r="G682" s="32" t="s">
        <v>1037</v>
      </c>
      <c r="H682" s="101" t="s">
        <v>1013</v>
      </c>
    </row>
    <row r="683" spans="1:8">
      <c r="A683" s="96" t="s">
        <v>8</v>
      </c>
      <c r="B683" s="32" t="s">
        <v>1032</v>
      </c>
      <c r="C683" s="101" t="s">
        <v>575</v>
      </c>
      <c r="F683" s="96" t="s">
        <v>8</v>
      </c>
      <c r="G683" s="32" t="s">
        <v>1032</v>
      </c>
      <c r="H683" s="101" t="s">
        <v>109</v>
      </c>
    </row>
    <row r="684" spans="1:8">
      <c r="A684" s="96" t="s">
        <v>8</v>
      </c>
      <c r="B684" s="32" t="s">
        <v>1032</v>
      </c>
      <c r="C684" s="101" t="s">
        <v>178</v>
      </c>
      <c r="F684" s="96" t="s">
        <v>1048</v>
      </c>
      <c r="G684" s="32" t="s">
        <v>1030</v>
      </c>
      <c r="H684" s="101" t="s">
        <v>463</v>
      </c>
    </row>
    <row r="685" spans="1:8">
      <c r="A685" s="96" t="s">
        <v>8</v>
      </c>
      <c r="B685" s="32" t="s">
        <v>1032</v>
      </c>
      <c r="C685" s="101" t="s">
        <v>348</v>
      </c>
      <c r="F685" s="96" t="s">
        <v>1050</v>
      </c>
      <c r="G685" s="32" t="s">
        <v>1030</v>
      </c>
      <c r="H685" s="101" t="s">
        <v>409</v>
      </c>
    </row>
    <row r="686" spans="1:8">
      <c r="A686" s="96" t="s">
        <v>1040</v>
      </c>
      <c r="B686" s="32" t="s">
        <v>1033</v>
      </c>
      <c r="C686" s="101" t="s">
        <v>110</v>
      </c>
      <c r="F686" s="96" t="s">
        <v>1048</v>
      </c>
      <c r="G686" s="32" t="s">
        <v>1030</v>
      </c>
      <c r="H686" s="101" t="s">
        <v>910</v>
      </c>
    </row>
    <row r="687" spans="1:8">
      <c r="A687" s="96" t="s">
        <v>1040</v>
      </c>
      <c r="B687" s="32" t="s">
        <v>1037</v>
      </c>
      <c r="C687" s="101" t="s">
        <v>972</v>
      </c>
      <c r="F687" s="96" t="s">
        <v>10</v>
      </c>
      <c r="G687" s="32" t="s">
        <v>1034</v>
      </c>
      <c r="H687" s="101" t="s">
        <v>510</v>
      </c>
    </row>
    <row r="688" spans="1:8">
      <c r="A688" s="96" t="s">
        <v>1040</v>
      </c>
      <c r="B688" s="32" t="s">
        <v>1033</v>
      </c>
      <c r="C688" s="101" t="s">
        <v>111</v>
      </c>
      <c r="F688" s="96" t="s">
        <v>7</v>
      </c>
      <c r="G688" s="32" t="s">
        <v>1032</v>
      </c>
      <c r="H688" s="101" t="s">
        <v>559</v>
      </c>
    </row>
    <row r="689" spans="1:8">
      <c r="A689" s="96" t="s">
        <v>1040</v>
      </c>
      <c r="B689" s="32" t="s">
        <v>1037</v>
      </c>
      <c r="C689" s="101" t="s">
        <v>1025</v>
      </c>
      <c r="F689" s="96" t="s">
        <v>7</v>
      </c>
      <c r="G689" s="32" t="s">
        <v>1037</v>
      </c>
      <c r="H689" s="101" t="s">
        <v>955</v>
      </c>
    </row>
    <row r="690" spans="1:8">
      <c r="A690" s="96" t="s">
        <v>1040</v>
      </c>
      <c r="B690" s="32" t="s">
        <v>1030</v>
      </c>
      <c r="C690" s="101" t="s">
        <v>107</v>
      </c>
      <c r="F690" s="96" t="s">
        <v>7</v>
      </c>
      <c r="G690" s="32" t="s">
        <v>1032</v>
      </c>
      <c r="H690" s="101" t="s">
        <v>26</v>
      </c>
    </row>
    <row r="691" spans="1:8">
      <c r="A691" s="96" t="s">
        <v>8</v>
      </c>
      <c r="B691" s="32" t="s">
        <v>1032</v>
      </c>
      <c r="C691" s="101" t="s">
        <v>926</v>
      </c>
      <c r="F691" s="96" t="s">
        <v>392</v>
      </c>
      <c r="G691" s="32" t="s">
        <v>1032</v>
      </c>
      <c r="H691" s="101" t="s">
        <v>600</v>
      </c>
    </row>
    <row r="692" spans="1:8">
      <c r="A692" s="96" t="s">
        <v>1040</v>
      </c>
      <c r="B692" s="32" t="s">
        <v>1037</v>
      </c>
      <c r="C692" s="101" t="s">
        <v>106</v>
      </c>
      <c r="F692" s="96" t="s">
        <v>392</v>
      </c>
      <c r="G692" s="32" t="s">
        <v>1032</v>
      </c>
      <c r="H692" s="101" t="s">
        <v>599</v>
      </c>
    </row>
    <row r="693" spans="1:8">
      <c r="A693" s="96" t="s">
        <v>1040</v>
      </c>
      <c r="B693" s="32" t="s">
        <v>1037</v>
      </c>
      <c r="C693" s="101" t="s">
        <v>992</v>
      </c>
      <c r="F693" s="96" t="s">
        <v>1048</v>
      </c>
      <c r="G693" s="32" t="s">
        <v>1030</v>
      </c>
      <c r="H693" s="101" t="s">
        <v>438</v>
      </c>
    </row>
    <row r="694" spans="1:8">
      <c r="A694" s="96" t="s">
        <v>1040</v>
      </c>
      <c r="B694" s="32" t="s">
        <v>1037</v>
      </c>
      <c r="C694" s="101" t="s">
        <v>103</v>
      </c>
      <c r="F694" s="96" t="s">
        <v>8</v>
      </c>
      <c r="G694" s="32" t="s">
        <v>1032</v>
      </c>
      <c r="H694" s="101" t="s">
        <v>575</v>
      </c>
    </row>
    <row r="695" spans="1:8">
      <c r="A695" s="96" t="s">
        <v>1043</v>
      </c>
      <c r="B695" s="32" t="s">
        <v>1037</v>
      </c>
      <c r="C695" s="101" t="s">
        <v>993</v>
      </c>
      <c r="F695" s="96" t="s">
        <v>7</v>
      </c>
      <c r="G695" s="32" t="s">
        <v>1037</v>
      </c>
      <c r="H695" s="101" t="s">
        <v>88</v>
      </c>
    </row>
    <row r="696" spans="1:8">
      <c r="A696" s="96" t="s">
        <v>185</v>
      </c>
      <c r="B696" s="32" t="s">
        <v>1037</v>
      </c>
      <c r="C696" s="101" t="s">
        <v>978</v>
      </c>
      <c r="F696" s="96" t="s">
        <v>392</v>
      </c>
      <c r="G696" s="32" t="s">
        <v>1032</v>
      </c>
      <c r="H696" s="101" t="s">
        <v>598</v>
      </c>
    </row>
    <row r="697" spans="1:8">
      <c r="A697" s="96" t="s">
        <v>185</v>
      </c>
      <c r="B697" s="32" t="s">
        <v>1037</v>
      </c>
      <c r="C697" s="101" t="s">
        <v>981</v>
      </c>
      <c r="F697" s="96" t="s">
        <v>392</v>
      </c>
      <c r="G697" s="32" t="s">
        <v>1032</v>
      </c>
      <c r="H697" s="101" t="s">
        <v>150</v>
      </c>
    </row>
    <row r="698" spans="1:8">
      <c r="A698" s="96" t="s">
        <v>185</v>
      </c>
      <c r="B698" s="32" t="s">
        <v>1037</v>
      </c>
      <c r="C698" s="101" t="s">
        <v>984</v>
      </c>
      <c r="F698" s="96" t="s">
        <v>392</v>
      </c>
      <c r="G698" s="32" t="s">
        <v>1032</v>
      </c>
      <c r="H698" s="101" t="s">
        <v>597</v>
      </c>
    </row>
    <row r="699" spans="1:8">
      <c r="A699" s="96" t="s">
        <v>185</v>
      </c>
      <c r="B699" s="32" t="s">
        <v>1032</v>
      </c>
      <c r="C699" s="101" t="s">
        <v>560</v>
      </c>
      <c r="F699" s="96" t="s">
        <v>7</v>
      </c>
      <c r="G699" s="32" t="s">
        <v>1032</v>
      </c>
      <c r="H699" s="101" t="s">
        <v>335</v>
      </c>
    </row>
    <row r="700" spans="1:8">
      <c r="A700" s="96" t="s">
        <v>1044</v>
      </c>
      <c r="B700" s="32" t="s">
        <v>1037</v>
      </c>
      <c r="C700" s="101" t="s">
        <v>995</v>
      </c>
      <c r="F700" s="96" t="s">
        <v>392</v>
      </c>
      <c r="G700" s="32" t="s">
        <v>1032</v>
      </c>
      <c r="H700" s="101" t="s">
        <v>153</v>
      </c>
    </row>
    <row r="701" spans="1:8">
      <c r="A701" s="96" t="s">
        <v>185</v>
      </c>
      <c r="B701" s="32" t="s">
        <v>1032</v>
      </c>
      <c r="C701" s="101" t="s">
        <v>169</v>
      </c>
      <c r="F701" s="96" t="s">
        <v>392</v>
      </c>
      <c r="G701" s="32" t="s">
        <v>1032</v>
      </c>
      <c r="H701" s="101" t="s">
        <v>596</v>
      </c>
    </row>
    <row r="702" spans="1:8">
      <c r="A702" s="96" t="s">
        <v>1044</v>
      </c>
      <c r="B702" s="32" t="s">
        <v>1037</v>
      </c>
      <c r="C702" s="101" t="s">
        <v>990</v>
      </c>
      <c r="F702" s="96" t="s">
        <v>10</v>
      </c>
      <c r="G702" s="32" t="s">
        <v>1034</v>
      </c>
      <c r="H702" s="101" t="s">
        <v>859</v>
      </c>
    </row>
    <row r="703" spans="1:8">
      <c r="A703" s="96" t="s">
        <v>10</v>
      </c>
      <c r="B703" s="32" t="s">
        <v>1032</v>
      </c>
      <c r="C703" s="101" t="s">
        <v>344</v>
      </c>
      <c r="F703" s="96" t="s">
        <v>392</v>
      </c>
      <c r="G703" s="32" t="s">
        <v>1032</v>
      </c>
      <c r="H703" s="101" t="s">
        <v>595</v>
      </c>
    </row>
    <row r="704" spans="1:8">
      <c r="A704" s="96" t="s">
        <v>10</v>
      </c>
      <c r="B704" s="32" t="s">
        <v>1034</v>
      </c>
      <c r="C704" s="101" t="s">
        <v>373</v>
      </c>
      <c r="F704" s="96" t="s">
        <v>7</v>
      </c>
      <c r="G704" s="32" t="s">
        <v>1037</v>
      </c>
      <c r="H704" s="101" t="s">
        <v>57</v>
      </c>
    </row>
    <row r="705" spans="1:8">
      <c r="A705" s="96" t="s">
        <v>10</v>
      </c>
      <c r="B705" s="32" t="s">
        <v>1034</v>
      </c>
      <c r="C705" s="101" t="s">
        <v>907</v>
      </c>
      <c r="F705" s="96" t="s">
        <v>392</v>
      </c>
      <c r="G705" s="32" t="s">
        <v>1032</v>
      </c>
      <c r="H705" s="101" t="s">
        <v>594</v>
      </c>
    </row>
    <row r="706" spans="1:8">
      <c r="A706" s="96" t="s">
        <v>10</v>
      </c>
      <c r="B706" s="32" t="s">
        <v>1034</v>
      </c>
      <c r="C706" s="101" t="s">
        <v>906</v>
      </c>
      <c r="F706" s="96" t="s">
        <v>7</v>
      </c>
      <c r="G706" s="32" t="s">
        <v>1037</v>
      </c>
      <c r="H706" s="101" t="s">
        <v>956</v>
      </c>
    </row>
    <row r="707" spans="1:8">
      <c r="A707" s="96" t="s">
        <v>10</v>
      </c>
      <c r="B707" s="32" t="s">
        <v>1034</v>
      </c>
      <c r="C707" s="101" t="s">
        <v>905</v>
      </c>
      <c r="F707" s="96" t="s">
        <v>392</v>
      </c>
      <c r="G707" s="32" t="s">
        <v>1032</v>
      </c>
      <c r="H707" s="101" t="s">
        <v>593</v>
      </c>
    </row>
    <row r="708" spans="1:8">
      <c r="A708" s="96" t="s">
        <v>10</v>
      </c>
      <c r="B708" s="32" t="s">
        <v>1034</v>
      </c>
      <c r="C708" s="101" t="s">
        <v>904</v>
      </c>
      <c r="F708" s="96" t="s">
        <v>8</v>
      </c>
      <c r="G708" s="32" t="s">
        <v>1032</v>
      </c>
      <c r="H708" s="101" t="s">
        <v>178</v>
      </c>
    </row>
    <row r="709" spans="1:8">
      <c r="A709" s="96" t="s">
        <v>10</v>
      </c>
      <c r="B709" s="32" t="s">
        <v>1034</v>
      </c>
      <c r="C709" s="101" t="s">
        <v>903</v>
      </c>
      <c r="F709" s="96" t="s">
        <v>8</v>
      </c>
      <c r="G709" s="32" t="s">
        <v>1032</v>
      </c>
      <c r="H709" s="101" t="s">
        <v>348</v>
      </c>
    </row>
    <row r="710" spans="1:8">
      <c r="A710" s="96" t="s">
        <v>10</v>
      </c>
      <c r="B710" s="32" t="s">
        <v>1034</v>
      </c>
      <c r="C710" s="101" t="s">
        <v>375</v>
      </c>
      <c r="F710" s="96" t="s">
        <v>392</v>
      </c>
      <c r="G710" s="32" t="s">
        <v>1032</v>
      </c>
      <c r="H710" s="101" t="s">
        <v>592</v>
      </c>
    </row>
    <row r="711" spans="1:8">
      <c r="A711" s="96" t="s">
        <v>10</v>
      </c>
      <c r="B711" s="32" t="s">
        <v>1034</v>
      </c>
      <c r="C711" s="101" t="s">
        <v>902</v>
      </c>
      <c r="F711" s="96" t="s">
        <v>392</v>
      </c>
      <c r="G711" s="32" t="s">
        <v>1032</v>
      </c>
      <c r="H711" s="101" t="s">
        <v>591</v>
      </c>
    </row>
    <row r="712" spans="1:8">
      <c r="A712" s="96" t="s">
        <v>10</v>
      </c>
      <c r="B712" s="32" t="s">
        <v>1034</v>
      </c>
      <c r="C712" s="101" t="s">
        <v>901</v>
      </c>
      <c r="F712" s="96" t="s">
        <v>392</v>
      </c>
      <c r="G712" s="32" t="s">
        <v>1032</v>
      </c>
      <c r="H712" s="101" t="s">
        <v>288</v>
      </c>
    </row>
    <row r="713" spans="1:8">
      <c r="A713" s="96" t="s">
        <v>10</v>
      </c>
      <c r="B713" s="32" t="s">
        <v>1034</v>
      </c>
      <c r="C713" s="101" t="s">
        <v>574</v>
      </c>
      <c r="F713" s="96" t="s">
        <v>1048</v>
      </c>
      <c r="G713" s="32" t="s">
        <v>1030</v>
      </c>
      <c r="H713" s="101" t="s">
        <v>287</v>
      </c>
    </row>
    <row r="714" spans="1:8">
      <c r="A714" s="96" t="s">
        <v>10</v>
      </c>
      <c r="B714" s="32" t="s">
        <v>1034</v>
      </c>
      <c r="C714" s="101" t="s">
        <v>900</v>
      </c>
      <c r="F714" s="96" t="s">
        <v>392</v>
      </c>
      <c r="G714" s="32" t="s">
        <v>1032</v>
      </c>
      <c r="H714" s="101" t="s">
        <v>590</v>
      </c>
    </row>
    <row r="715" spans="1:8">
      <c r="A715" s="96" t="s">
        <v>1041</v>
      </c>
      <c r="B715" s="32" t="s">
        <v>1030</v>
      </c>
      <c r="C715" s="101" t="s">
        <v>459</v>
      </c>
      <c r="F715" s="96" t="s">
        <v>7</v>
      </c>
      <c r="G715" s="32" t="s">
        <v>1037</v>
      </c>
      <c r="H715" s="101" t="s">
        <v>957</v>
      </c>
    </row>
    <row r="716" spans="1:8">
      <c r="A716" s="96" t="s">
        <v>10</v>
      </c>
      <c r="B716" s="32" t="s">
        <v>1034</v>
      </c>
      <c r="C716" s="101" t="s">
        <v>899</v>
      </c>
      <c r="F716" s="96" t="s">
        <v>1049</v>
      </c>
      <c r="G716" s="32" t="s">
        <v>1037</v>
      </c>
      <c r="H716" s="101" t="s">
        <v>542</v>
      </c>
    </row>
    <row r="717" spans="1:8">
      <c r="A717" s="96" t="s">
        <v>10</v>
      </c>
      <c r="B717" s="32" t="s">
        <v>1034</v>
      </c>
      <c r="C717" s="101" t="s">
        <v>898</v>
      </c>
      <c r="F717" s="96" t="s">
        <v>323</v>
      </c>
      <c r="G717" s="32" t="s">
        <v>1032</v>
      </c>
      <c r="H717" s="101" t="s">
        <v>856</v>
      </c>
    </row>
    <row r="718" spans="1:8">
      <c r="A718" s="96" t="s">
        <v>10</v>
      </c>
      <c r="B718" s="32" t="s">
        <v>1034</v>
      </c>
      <c r="C718" s="101" t="s">
        <v>897</v>
      </c>
      <c r="F718" s="96" t="s">
        <v>10</v>
      </c>
      <c r="G718" s="32" t="s">
        <v>1034</v>
      </c>
      <c r="H718" s="101" t="s">
        <v>858</v>
      </c>
    </row>
    <row r="719" spans="1:8">
      <c r="A719" s="96" t="s">
        <v>10</v>
      </c>
      <c r="B719" s="32" t="s">
        <v>1034</v>
      </c>
      <c r="C719" s="101" t="s">
        <v>896</v>
      </c>
      <c r="F719" s="96" t="s">
        <v>1048</v>
      </c>
      <c r="G719" s="32" t="s">
        <v>1030</v>
      </c>
      <c r="H719" s="101" t="s">
        <v>461</v>
      </c>
    </row>
    <row r="720" spans="1:8">
      <c r="A720" s="96" t="s">
        <v>10</v>
      </c>
      <c r="B720" s="32" t="s">
        <v>1032</v>
      </c>
      <c r="C720" s="101" t="s">
        <v>895</v>
      </c>
      <c r="F720" s="96" t="s">
        <v>1048</v>
      </c>
      <c r="G720" s="32" t="s">
        <v>1030</v>
      </c>
      <c r="H720" s="101" t="s">
        <v>909</v>
      </c>
    </row>
    <row r="721" spans="1:8">
      <c r="A721" s="96" t="s">
        <v>10</v>
      </c>
      <c r="B721" s="32" t="s">
        <v>1032</v>
      </c>
      <c r="C721" s="101" t="s">
        <v>894</v>
      </c>
      <c r="F721" s="96" t="s">
        <v>392</v>
      </c>
      <c r="G721" s="32" t="s">
        <v>1032</v>
      </c>
      <c r="H721" s="101" t="s">
        <v>589</v>
      </c>
    </row>
    <row r="722" spans="1:8">
      <c r="A722" s="96" t="s">
        <v>10</v>
      </c>
      <c r="B722" s="32" t="s">
        <v>1034</v>
      </c>
      <c r="C722" s="101" t="s">
        <v>395</v>
      </c>
      <c r="F722" s="96" t="s">
        <v>7</v>
      </c>
      <c r="G722" s="32" t="s">
        <v>1037</v>
      </c>
      <c r="H722" s="101" t="s">
        <v>958</v>
      </c>
    </row>
    <row r="723" spans="1:8">
      <c r="A723" s="96" t="s">
        <v>10</v>
      </c>
      <c r="B723" s="32" t="s">
        <v>1034</v>
      </c>
      <c r="C723" s="101" t="s">
        <v>893</v>
      </c>
      <c r="F723" s="96" t="s">
        <v>392</v>
      </c>
      <c r="G723" s="32" t="s">
        <v>1032</v>
      </c>
      <c r="H723" s="101" t="s">
        <v>588</v>
      </c>
    </row>
    <row r="724" spans="1:8">
      <c r="A724" s="96" t="s">
        <v>10</v>
      </c>
      <c r="B724" s="32" t="s">
        <v>1032</v>
      </c>
      <c r="C724" s="101" t="s">
        <v>324</v>
      </c>
      <c r="F724" s="96" t="s">
        <v>1048</v>
      </c>
      <c r="G724" s="32" t="s">
        <v>1030</v>
      </c>
      <c r="H724" s="101" t="s">
        <v>908</v>
      </c>
    </row>
    <row r="725" spans="1:8">
      <c r="A725" s="96" t="s">
        <v>10</v>
      </c>
      <c r="B725" s="32" t="s">
        <v>1034</v>
      </c>
      <c r="C725" s="101" t="s">
        <v>376</v>
      </c>
      <c r="F725" s="96" t="s">
        <v>1050</v>
      </c>
      <c r="G725" s="32" t="s">
        <v>1030</v>
      </c>
      <c r="H725" s="101" t="s">
        <v>413</v>
      </c>
    </row>
    <row r="726" spans="1:8">
      <c r="A726" s="96" t="s">
        <v>10</v>
      </c>
      <c r="B726" s="32" t="s">
        <v>1034</v>
      </c>
      <c r="C726" s="101" t="s">
        <v>892</v>
      </c>
      <c r="F726" s="96" t="s">
        <v>1050</v>
      </c>
      <c r="G726" s="32" t="s">
        <v>1030</v>
      </c>
      <c r="H726" s="101" t="s">
        <v>411</v>
      </c>
    </row>
    <row r="727" spans="1:8">
      <c r="A727" s="96" t="s">
        <v>10</v>
      </c>
      <c r="B727" s="32" t="s">
        <v>1034</v>
      </c>
      <c r="C727" s="101" t="s">
        <v>891</v>
      </c>
      <c r="F727" s="96" t="s">
        <v>392</v>
      </c>
      <c r="G727" s="32" t="s">
        <v>1032</v>
      </c>
      <c r="H727" s="101" t="s">
        <v>190</v>
      </c>
    </row>
    <row r="728" spans="1:8">
      <c r="A728" s="96" t="s">
        <v>10</v>
      </c>
      <c r="B728" s="32" t="s">
        <v>1034</v>
      </c>
      <c r="C728" s="101" t="s">
        <v>890</v>
      </c>
      <c r="F728" s="96" t="s">
        <v>1050</v>
      </c>
      <c r="G728" s="32" t="s">
        <v>1030</v>
      </c>
      <c r="H728" s="101" t="s">
        <v>480</v>
      </c>
    </row>
    <row r="729" spans="1:8">
      <c r="A729" s="96" t="s">
        <v>323</v>
      </c>
      <c r="B729" s="32" t="s">
        <v>1032</v>
      </c>
      <c r="C729" s="101" t="s">
        <v>578</v>
      </c>
      <c r="F729" s="96" t="s">
        <v>1050</v>
      </c>
      <c r="G729" s="32" t="s">
        <v>1030</v>
      </c>
      <c r="H729" s="101" t="s">
        <v>445</v>
      </c>
    </row>
    <row r="730" spans="1:8">
      <c r="A730" s="96" t="s">
        <v>10</v>
      </c>
      <c r="B730" s="32" t="s">
        <v>1032</v>
      </c>
      <c r="C730" s="101" t="s">
        <v>889</v>
      </c>
      <c r="F730" s="96" t="s">
        <v>392</v>
      </c>
      <c r="G730" s="32" t="s">
        <v>1032</v>
      </c>
      <c r="H730" s="101" t="s">
        <v>587</v>
      </c>
    </row>
    <row r="731" spans="1:8">
      <c r="A731" s="96" t="s">
        <v>10</v>
      </c>
      <c r="B731" s="32" t="s">
        <v>1032</v>
      </c>
      <c r="C731" s="101" t="s">
        <v>345</v>
      </c>
      <c r="F731" s="96" t="s">
        <v>392</v>
      </c>
      <c r="G731" s="32" t="s">
        <v>1032</v>
      </c>
      <c r="H731" s="101" t="s">
        <v>586</v>
      </c>
    </row>
    <row r="732" spans="1:8">
      <c r="A732" s="96" t="s">
        <v>10</v>
      </c>
      <c r="B732" s="32" t="s">
        <v>1034</v>
      </c>
      <c r="C732" s="101" t="s">
        <v>888</v>
      </c>
      <c r="F732" s="96" t="s">
        <v>1050</v>
      </c>
      <c r="G732" s="32" t="s">
        <v>1030</v>
      </c>
      <c r="H732" s="101" t="s">
        <v>475</v>
      </c>
    </row>
    <row r="733" spans="1:8">
      <c r="A733" s="96" t="s">
        <v>323</v>
      </c>
      <c r="B733" s="32" t="s">
        <v>1032</v>
      </c>
      <c r="C733" s="101" t="s">
        <v>887</v>
      </c>
      <c r="F733" s="96" t="s">
        <v>1050</v>
      </c>
      <c r="G733" s="32" t="s">
        <v>1030</v>
      </c>
      <c r="H733" s="101" t="s">
        <v>478</v>
      </c>
    </row>
    <row r="734" spans="1:8">
      <c r="A734" s="96" t="s">
        <v>10</v>
      </c>
      <c r="B734" s="32" t="s">
        <v>1034</v>
      </c>
      <c r="C734" s="101" t="s">
        <v>886</v>
      </c>
      <c r="F734" s="96" t="s">
        <v>1040</v>
      </c>
      <c r="G734" s="32" t="s">
        <v>1033</v>
      </c>
      <c r="H734" s="101" t="s">
        <v>110</v>
      </c>
    </row>
    <row r="735" spans="1:8">
      <c r="A735" s="96" t="s">
        <v>10</v>
      </c>
      <c r="B735" s="32" t="s">
        <v>1034</v>
      </c>
      <c r="C735" s="101" t="s">
        <v>885</v>
      </c>
      <c r="F735" s="96" t="s">
        <v>1049</v>
      </c>
      <c r="G735" s="32" t="s">
        <v>1037</v>
      </c>
      <c r="H735" s="101" t="s">
        <v>1009</v>
      </c>
    </row>
    <row r="736" spans="1:8">
      <c r="A736" s="96" t="s">
        <v>10</v>
      </c>
      <c r="B736" s="32" t="s">
        <v>1032</v>
      </c>
      <c r="C736" s="101" t="s">
        <v>884</v>
      </c>
      <c r="F736" s="96" t="s">
        <v>1050</v>
      </c>
      <c r="G736" s="32" t="s">
        <v>1030</v>
      </c>
      <c r="H736" s="101" t="s">
        <v>444</v>
      </c>
    </row>
    <row r="737" spans="1:8">
      <c r="A737" s="96" t="s">
        <v>10</v>
      </c>
      <c r="B737" s="32" t="s">
        <v>1032</v>
      </c>
      <c r="C737" s="101" t="s">
        <v>715</v>
      </c>
      <c r="F737" s="96" t="s">
        <v>392</v>
      </c>
      <c r="G737" s="32" t="s">
        <v>1032</v>
      </c>
      <c r="H737" s="101" t="s">
        <v>270</v>
      </c>
    </row>
    <row r="738" spans="1:8">
      <c r="A738" s="96" t="s">
        <v>10</v>
      </c>
      <c r="B738" s="32" t="s">
        <v>1034</v>
      </c>
      <c r="C738" s="101" t="s">
        <v>883</v>
      </c>
      <c r="F738" s="96" t="s">
        <v>1040</v>
      </c>
      <c r="G738" s="32" t="s">
        <v>1037</v>
      </c>
      <c r="H738" s="101" t="s">
        <v>972</v>
      </c>
    </row>
    <row r="739" spans="1:8">
      <c r="A739" s="96" t="s">
        <v>10</v>
      </c>
      <c r="B739" s="32" t="s">
        <v>1034</v>
      </c>
      <c r="C739" s="101" t="s">
        <v>882</v>
      </c>
      <c r="F739" s="96" t="s">
        <v>10</v>
      </c>
      <c r="G739" s="32" t="s">
        <v>1030</v>
      </c>
      <c r="H739" s="101" t="s">
        <v>412</v>
      </c>
    </row>
    <row r="740" spans="1:8">
      <c r="A740" s="96" t="s">
        <v>10</v>
      </c>
      <c r="B740" s="32" t="s">
        <v>1034</v>
      </c>
      <c r="C740" s="101" t="s">
        <v>881</v>
      </c>
      <c r="F740" s="96" t="s">
        <v>1040</v>
      </c>
      <c r="G740" s="32" t="s">
        <v>1033</v>
      </c>
      <c r="H740" s="101" t="s">
        <v>111</v>
      </c>
    </row>
    <row r="741" spans="1:8">
      <c r="A741" s="96" t="s">
        <v>10</v>
      </c>
      <c r="B741" s="32" t="s">
        <v>1034</v>
      </c>
      <c r="C741" s="101" t="s">
        <v>388</v>
      </c>
      <c r="F741" s="96" t="s">
        <v>1048</v>
      </c>
      <c r="G741" s="32" t="s">
        <v>1030</v>
      </c>
      <c r="H741" s="101" t="s">
        <v>429</v>
      </c>
    </row>
    <row r="742" spans="1:8">
      <c r="A742" s="96" t="s">
        <v>10</v>
      </c>
      <c r="B742" s="32" t="s">
        <v>1034</v>
      </c>
      <c r="C742" s="101" t="s">
        <v>880</v>
      </c>
      <c r="F742" s="96" t="s">
        <v>1050</v>
      </c>
      <c r="G742" s="32" t="s">
        <v>1030</v>
      </c>
      <c r="H742" s="101" t="s">
        <v>487</v>
      </c>
    </row>
    <row r="743" spans="1:8">
      <c r="A743" s="96" t="s">
        <v>10</v>
      </c>
      <c r="B743" s="32" t="s">
        <v>1034</v>
      </c>
      <c r="C743" s="101" t="s">
        <v>374</v>
      </c>
      <c r="F743" s="96" t="s">
        <v>1049</v>
      </c>
      <c r="G743" s="32" t="s">
        <v>1037</v>
      </c>
      <c r="H743" s="101" t="s">
        <v>1028</v>
      </c>
    </row>
    <row r="744" spans="1:8">
      <c r="A744" s="96" t="s">
        <v>10</v>
      </c>
      <c r="B744" s="32" t="s">
        <v>1034</v>
      </c>
      <c r="C744" s="101" t="s">
        <v>879</v>
      </c>
      <c r="F744" s="96" t="s">
        <v>1041</v>
      </c>
      <c r="G744" s="32" t="s">
        <v>1037</v>
      </c>
      <c r="H744" s="101" t="s">
        <v>976</v>
      </c>
    </row>
    <row r="745" spans="1:8">
      <c r="A745" s="96" t="s">
        <v>1042</v>
      </c>
      <c r="B745" s="32" t="s">
        <v>1030</v>
      </c>
      <c r="C745" s="101" t="s">
        <v>485</v>
      </c>
      <c r="F745" s="96" t="s">
        <v>1050</v>
      </c>
      <c r="G745" s="32" t="s">
        <v>1030</v>
      </c>
      <c r="H745" s="101" t="s">
        <v>448</v>
      </c>
    </row>
    <row r="746" spans="1:8">
      <c r="A746" s="96" t="s">
        <v>10</v>
      </c>
      <c r="B746" s="32" t="s">
        <v>1034</v>
      </c>
      <c r="C746" s="101" t="s">
        <v>878</v>
      </c>
      <c r="F746" s="96" t="s">
        <v>1050</v>
      </c>
      <c r="G746" s="32" t="s">
        <v>1030</v>
      </c>
      <c r="H746" s="101" t="s">
        <v>481</v>
      </c>
    </row>
    <row r="747" spans="1:8">
      <c r="A747" s="96" t="s">
        <v>10</v>
      </c>
      <c r="B747" s="32" t="s">
        <v>1034</v>
      </c>
      <c r="C747" s="101" t="s">
        <v>379</v>
      </c>
      <c r="F747" s="96" t="s">
        <v>1050</v>
      </c>
      <c r="G747" s="32" t="s">
        <v>1030</v>
      </c>
      <c r="H747" s="101" t="s">
        <v>452</v>
      </c>
    </row>
    <row r="748" spans="1:8">
      <c r="A748" s="96" t="s">
        <v>10</v>
      </c>
      <c r="B748" s="32" t="s">
        <v>1034</v>
      </c>
      <c r="C748" s="101" t="s">
        <v>877</v>
      </c>
      <c r="F748" s="96" t="s">
        <v>1040</v>
      </c>
      <c r="G748" s="32" t="s">
        <v>1037</v>
      </c>
      <c r="H748" s="101" t="s">
        <v>1025</v>
      </c>
    </row>
    <row r="749" spans="1:8">
      <c r="A749" s="96" t="s">
        <v>10</v>
      </c>
      <c r="B749" s="32" t="s">
        <v>1034</v>
      </c>
      <c r="C749" s="101" t="s">
        <v>876</v>
      </c>
      <c r="F749" s="96" t="s">
        <v>1050</v>
      </c>
      <c r="G749" s="32" t="s">
        <v>1030</v>
      </c>
      <c r="H749" s="101" t="s">
        <v>446</v>
      </c>
    </row>
    <row r="750" spans="1:8">
      <c r="A750" s="96" t="s">
        <v>10</v>
      </c>
      <c r="B750" s="32" t="s">
        <v>1034</v>
      </c>
      <c r="C750" s="101" t="s">
        <v>529</v>
      </c>
      <c r="F750" s="96" t="s">
        <v>1049</v>
      </c>
      <c r="G750" s="32" t="s">
        <v>1037</v>
      </c>
      <c r="H750" s="101" t="s">
        <v>543</v>
      </c>
    </row>
    <row r="751" spans="1:8">
      <c r="A751" s="96" t="s">
        <v>323</v>
      </c>
      <c r="B751" s="32" t="s">
        <v>1032</v>
      </c>
      <c r="C751" s="101" t="s">
        <v>857</v>
      </c>
      <c r="F751" s="96" t="s">
        <v>1048</v>
      </c>
      <c r="G751" s="32" t="s">
        <v>1030</v>
      </c>
      <c r="H751" s="101" t="s">
        <v>453</v>
      </c>
    </row>
    <row r="752" spans="1:8">
      <c r="A752" s="96" t="s">
        <v>10</v>
      </c>
      <c r="B752" s="32" t="s">
        <v>1032</v>
      </c>
      <c r="C752" s="101" t="s">
        <v>826</v>
      </c>
      <c r="F752" s="96" t="s">
        <v>1050</v>
      </c>
      <c r="G752" s="32" t="s">
        <v>1030</v>
      </c>
      <c r="H752" s="101" t="s">
        <v>406</v>
      </c>
    </row>
    <row r="753" spans="1:8">
      <c r="A753" s="96" t="s">
        <v>10</v>
      </c>
      <c r="B753" s="32" t="s">
        <v>1030</v>
      </c>
      <c r="C753" s="101" t="s">
        <v>479</v>
      </c>
      <c r="F753" s="96" t="s">
        <v>1051</v>
      </c>
      <c r="G753" s="32" t="s">
        <v>1037</v>
      </c>
      <c r="H753" s="101" t="s">
        <v>990</v>
      </c>
    </row>
    <row r="754" spans="1:8">
      <c r="A754" s="96" t="s">
        <v>10</v>
      </c>
      <c r="B754" s="32" t="s">
        <v>1034</v>
      </c>
      <c r="C754" s="101" t="s">
        <v>875</v>
      </c>
      <c r="F754" s="96" t="s">
        <v>7</v>
      </c>
      <c r="G754" s="32" t="s">
        <v>1037</v>
      </c>
      <c r="H754" s="101" t="s">
        <v>113</v>
      </c>
    </row>
    <row r="755" spans="1:8">
      <c r="A755" s="96" t="s">
        <v>10</v>
      </c>
      <c r="B755" s="32" t="s">
        <v>1034</v>
      </c>
      <c r="C755" s="101" t="s">
        <v>874</v>
      </c>
      <c r="F755" s="96" t="s">
        <v>1048</v>
      </c>
      <c r="G755" s="32" t="s">
        <v>1030</v>
      </c>
      <c r="H755" s="101" t="s">
        <v>455</v>
      </c>
    </row>
    <row r="756" spans="1:8">
      <c r="A756" s="96" t="s">
        <v>10</v>
      </c>
      <c r="B756" s="32" t="s">
        <v>1034</v>
      </c>
      <c r="C756" s="101" t="s">
        <v>873</v>
      </c>
      <c r="F756" s="96" t="s">
        <v>7</v>
      </c>
      <c r="G756" s="32" t="s">
        <v>1037</v>
      </c>
      <c r="H756" s="101" t="s">
        <v>964</v>
      </c>
    </row>
    <row r="757" spans="1:8">
      <c r="A757" s="96" t="s">
        <v>10</v>
      </c>
      <c r="B757" s="32" t="s">
        <v>1032</v>
      </c>
      <c r="C757" s="101" t="s">
        <v>61</v>
      </c>
      <c r="F757" s="96" t="s">
        <v>1048</v>
      </c>
      <c r="G757" s="32" t="s">
        <v>1030</v>
      </c>
      <c r="H757" s="101" t="s">
        <v>396</v>
      </c>
    </row>
    <row r="758" spans="1:8">
      <c r="A758" s="96" t="s">
        <v>10</v>
      </c>
      <c r="B758" s="32" t="s">
        <v>1034</v>
      </c>
      <c r="C758" s="101" t="s">
        <v>377</v>
      </c>
      <c r="F758" s="96" t="s">
        <v>1040</v>
      </c>
      <c r="G758" s="32" t="s">
        <v>1030</v>
      </c>
      <c r="H758" s="101" t="s">
        <v>107</v>
      </c>
    </row>
    <row r="759" spans="1:8">
      <c r="A759" s="96" t="s">
        <v>10</v>
      </c>
      <c r="B759" s="32" t="s">
        <v>1034</v>
      </c>
      <c r="C759" s="101" t="s">
        <v>872</v>
      </c>
      <c r="F759" s="96" t="s">
        <v>392</v>
      </c>
      <c r="G759" s="32" t="s">
        <v>1032</v>
      </c>
      <c r="H759" s="101" t="s">
        <v>585</v>
      </c>
    </row>
    <row r="760" spans="1:8">
      <c r="A760" s="96" t="s">
        <v>10</v>
      </c>
      <c r="B760" s="32" t="s">
        <v>1034</v>
      </c>
      <c r="C760" s="101" t="s">
        <v>871</v>
      </c>
      <c r="F760" s="96" t="s">
        <v>1048</v>
      </c>
      <c r="G760" s="32" t="s">
        <v>1030</v>
      </c>
      <c r="H760" s="101" t="s">
        <v>410</v>
      </c>
    </row>
    <row r="761" spans="1:8">
      <c r="A761" s="96" t="s">
        <v>10</v>
      </c>
      <c r="B761" s="32" t="s">
        <v>1032</v>
      </c>
      <c r="C761" s="101" t="s">
        <v>870</v>
      </c>
      <c r="F761" s="96" t="s">
        <v>7</v>
      </c>
      <c r="G761" s="32" t="s">
        <v>1037</v>
      </c>
      <c r="H761" s="101" t="s">
        <v>814</v>
      </c>
    </row>
    <row r="762" spans="1:8">
      <c r="A762" s="96" t="s">
        <v>10</v>
      </c>
      <c r="B762" s="32" t="s">
        <v>1032</v>
      </c>
      <c r="C762" s="101" t="s">
        <v>93</v>
      </c>
      <c r="F762" s="96" t="s">
        <v>392</v>
      </c>
      <c r="G762" s="32" t="s">
        <v>1032</v>
      </c>
      <c r="H762" s="101" t="s">
        <v>584</v>
      </c>
    </row>
    <row r="763" spans="1:8">
      <c r="A763" s="96" t="s">
        <v>10</v>
      </c>
      <c r="B763" s="32" t="s">
        <v>1034</v>
      </c>
      <c r="C763" s="101" t="s">
        <v>869</v>
      </c>
      <c r="F763" s="96" t="s">
        <v>392</v>
      </c>
      <c r="G763" s="32" t="s">
        <v>1032</v>
      </c>
      <c r="H763" s="101" t="s">
        <v>583</v>
      </c>
    </row>
    <row r="764" spans="1:8">
      <c r="A764" s="96" t="s">
        <v>10</v>
      </c>
      <c r="B764" s="32" t="s">
        <v>1034</v>
      </c>
      <c r="C764" s="101" t="s">
        <v>511</v>
      </c>
      <c r="F764" s="96" t="s">
        <v>8</v>
      </c>
      <c r="G764" s="32" t="s">
        <v>1032</v>
      </c>
      <c r="H764" s="101" t="s">
        <v>926</v>
      </c>
    </row>
    <row r="765" spans="1:8">
      <c r="A765" s="96" t="s">
        <v>10</v>
      </c>
      <c r="B765" s="32" t="s">
        <v>1034</v>
      </c>
      <c r="C765" s="101" t="s">
        <v>868</v>
      </c>
      <c r="F765" s="96" t="s">
        <v>1048</v>
      </c>
      <c r="G765" s="32" t="s">
        <v>1030</v>
      </c>
      <c r="H765" s="101" t="s">
        <v>434</v>
      </c>
    </row>
    <row r="766" spans="1:8">
      <c r="A766" s="96" t="s">
        <v>10</v>
      </c>
      <c r="B766" s="32" t="s">
        <v>1034</v>
      </c>
      <c r="C766" s="101" t="s">
        <v>867</v>
      </c>
      <c r="F766" s="96" t="s">
        <v>392</v>
      </c>
      <c r="G766" s="32" t="s">
        <v>1032</v>
      </c>
      <c r="H766" s="101" t="s">
        <v>1024</v>
      </c>
    </row>
    <row r="767" spans="1:8">
      <c r="A767" s="96" t="s">
        <v>10</v>
      </c>
      <c r="B767" s="32" t="s">
        <v>1032</v>
      </c>
      <c r="C767" s="101" t="s">
        <v>96</v>
      </c>
      <c r="F767" s="96" t="s">
        <v>1040</v>
      </c>
      <c r="G767" s="32" t="s">
        <v>1037</v>
      </c>
      <c r="H767" s="101" t="s">
        <v>106</v>
      </c>
    </row>
    <row r="768" spans="1:8">
      <c r="A768" s="96" t="s">
        <v>10</v>
      </c>
      <c r="B768" s="32" t="s">
        <v>1034</v>
      </c>
      <c r="C768" s="101" t="s">
        <v>394</v>
      </c>
      <c r="F768" s="96" t="s">
        <v>1050</v>
      </c>
      <c r="G768" s="32" t="s">
        <v>1030</v>
      </c>
      <c r="H768" s="101" t="s">
        <v>436</v>
      </c>
    </row>
    <row r="769" spans="1:8">
      <c r="A769" s="96" t="s">
        <v>10</v>
      </c>
      <c r="B769" s="32" t="s">
        <v>1034</v>
      </c>
      <c r="C769" s="101" t="s">
        <v>160</v>
      </c>
      <c r="F769" s="96" t="s">
        <v>1050</v>
      </c>
      <c r="G769" s="32" t="s">
        <v>1030</v>
      </c>
      <c r="H769" s="101" t="s">
        <v>430</v>
      </c>
    </row>
    <row r="770" spans="1:8">
      <c r="A770" s="96" t="s">
        <v>10</v>
      </c>
      <c r="B770" s="32" t="s">
        <v>1032</v>
      </c>
      <c r="C770" s="101" t="s">
        <v>346</v>
      </c>
      <c r="F770" s="96" t="s">
        <v>1050</v>
      </c>
      <c r="G770" s="32" t="s">
        <v>1030</v>
      </c>
      <c r="H770" s="101" t="s">
        <v>451</v>
      </c>
    </row>
    <row r="771" spans="1:8">
      <c r="A771" s="96" t="s">
        <v>323</v>
      </c>
      <c r="B771" s="32" t="s">
        <v>1030</v>
      </c>
      <c r="C771" s="101" t="s">
        <v>616</v>
      </c>
      <c r="F771" s="96" t="s">
        <v>1050</v>
      </c>
      <c r="G771" s="32" t="s">
        <v>1030</v>
      </c>
      <c r="H771" s="101" t="s">
        <v>404</v>
      </c>
    </row>
    <row r="772" spans="1:8">
      <c r="A772" s="96" t="s">
        <v>10</v>
      </c>
      <c r="B772" s="32" t="s">
        <v>1034</v>
      </c>
      <c r="C772" s="101" t="s">
        <v>866</v>
      </c>
      <c r="F772" s="96" t="s">
        <v>7</v>
      </c>
      <c r="G772" s="32" t="s">
        <v>1037</v>
      </c>
      <c r="H772" s="101" t="s">
        <v>977</v>
      </c>
    </row>
    <row r="773" spans="1:8">
      <c r="A773" s="96" t="s">
        <v>10</v>
      </c>
      <c r="B773" s="32" t="s">
        <v>1034</v>
      </c>
      <c r="C773" s="101" t="s">
        <v>865</v>
      </c>
      <c r="F773" s="96" t="s">
        <v>1050</v>
      </c>
      <c r="G773" s="32" t="s">
        <v>1030</v>
      </c>
      <c r="H773" s="101" t="s">
        <v>417</v>
      </c>
    </row>
    <row r="774" spans="1:8">
      <c r="A774" s="96" t="s">
        <v>10</v>
      </c>
      <c r="B774" s="32" t="s">
        <v>1034</v>
      </c>
      <c r="C774" s="101" t="s">
        <v>864</v>
      </c>
      <c r="F774" s="96" t="s">
        <v>1040</v>
      </c>
      <c r="G774" s="32" t="s">
        <v>1037</v>
      </c>
      <c r="H774" s="101" t="s">
        <v>992</v>
      </c>
    </row>
    <row r="775" spans="1:8">
      <c r="A775" s="96" t="s">
        <v>10</v>
      </c>
      <c r="B775" s="32" t="s">
        <v>1034</v>
      </c>
      <c r="C775" s="101" t="s">
        <v>863</v>
      </c>
      <c r="F775" s="96" t="s">
        <v>1050</v>
      </c>
      <c r="G775" s="32" t="s">
        <v>1030</v>
      </c>
      <c r="H775" s="101" t="s">
        <v>449</v>
      </c>
    </row>
    <row r="776" spans="1:8">
      <c r="A776" s="96" t="s">
        <v>10</v>
      </c>
      <c r="B776" s="32" t="s">
        <v>1034</v>
      </c>
      <c r="C776" s="101" t="s">
        <v>862</v>
      </c>
      <c r="F776" s="96" t="s">
        <v>1050</v>
      </c>
      <c r="G776" s="32" t="s">
        <v>1037</v>
      </c>
      <c r="H776" s="101" t="s">
        <v>985</v>
      </c>
    </row>
    <row r="777" spans="1:8">
      <c r="A777" s="96" t="s">
        <v>10</v>
      </c>
      <c r="B777" s="32" t="s">
        <v>1034</v>
      </c>
      <c r="C777" s="101" t="s">
        <v>861</v>
      </c>
      <c r="F777" s="96" t="s">
        <v>1048</v>
      </c>
      <c r="G777" s="32" t="s">
        <v>1030</v>
      </c>
      <c r="H777" s="101" t="s">
        <v>419</v>
      </c>
    </row>
    <row r="778" spans="1:8">
      <c r="A778" s="96" t="s">
        <v>10</v>
      </c>
      <c r="B778" s="32" t="s">
        <v>1034</v>
      </c>
      <c r="C778" s="101" t="s">
        <v>860</v>
      </c>
      <c r="F778" s="96" t="s">
        <v>7</v>
      </c>
      <c r="G778" s="32" t="s">
        <v>1032</v>
      </c>
      <c r="H778" s="101" t="s">
        <v>286</v>
      </c>
    </row>
    <row r="779" spans="1:8">
      <c r="A779" s="96" t="s">
        <v>10</v>
      </c>
      <c r="B779" s="32" t="s">
        <v>1034</v>
      </c>
      <c r="C779" s="101" t="s">
        <v>378</v>
      </c>
      <c r="F779" s="96" t="s">
        <v>1048</v>
      </c>
      <c r="G779" s="32" t="s">
        <v>1030</v>
      </c>
      <c r="H779" s="101" t="s">
        <v>437</v>
      </c>
    </row>
    <row r="780" spans="1:8">
      <c r="A780" s="96" t="s">
        <v>10</v>
      </c>
      <c r="B780" s="32" t="s">
        <v>1032</v>
      </c>
      <c r="C780" s="101" t="s">
        <v>138</v>
      </c>
      <c r="F780" s="96" t="s">
        <v>1049</v>
      </c>
      <c r="G780" s="32" t="s">
        <v>1037</v>
      </c>
      <c r="H780" s="101" t="s">
        <v>998</v>
      </c>
    </row>
    <row r="781" spans="1:8">
      <c r="A781" s="96" t="s">
        <v>10</v>
      </c>
      <c r="B781" s="32" t="s">
        <v>1034</v>
      </c>
      <c r="C781" s="101" t="s">
        <v>510</v>
      </c>
      <c r="F781" s="96" t="s">
        <v>392</v>
      </c>
      <c r="G781" s="32" t="s">
        <v>1032</v>
      </c>
      <c r="H781" s="101" t="s">
        <v>582</v>
      </c>
    </row>
    <row r="782" spans="1:8">
      <c r="A782" s="96" t="s">
        <v>10</v>
      </c>
      <c r="B782" s="32" t="s">
        <v>1034</v>
      </c>
      <c r="C782" s="101" t="s">
        <v>859</v>
      </c>
      <c r="F782" s="96" t="s">
        <v>1050</v>
      </c>
      <c r="G782" s="32" t="s">
        <v>1030</v>
      </c>
      <c r="H782" s="101" t="s">
        <v>439</v>
      </c>
    </row>
    <row r="783" spans="1:8">
      <c r="A783" s="96" t="s">
        <v>323</v>
      </c>
      <c r="B783" s="32" t="s">
        <v>1032</v>
      </c>
      <c r="C783" s="101" t="s">
        <v>856</v>
      </c>
      <c r="F783" s="96" t="s">
        <v>1040</v>
      </c>
      <c r="G783" s="32" t="s">
        <v>1037</v>
      </c>
      <c r="H783" s="101" t="s">
        <v>103</v>
      </c>
    </row>
    <row r="784" spans="1:8">
      <c r="A784" s="96" t="s">
        <v>10</v>
      </c>
      <c r="B784" s="32" t="s">
        <v>1034</v>
      </c>
      <c r="C784" s="101" t="s">
        <v>858</v>
      </c>
      <c r="F784" s="96" t="s">
        <v>1050</v>
      </c>
      <c r="G784" s="32" t="s">
        <v>1030</v>
      </c>
      <c r="H784" s="101" t="s">
        <v>441</v>
      </c>
    </row>
    <row r="785" spans="1:8">
      <c r="A785" s="96" t="s">
        <v>10</v>
      </c>
      <c r="B785" s="32" t="s">
        <v>1030</v>
      </c>
      <c r="C785" s="101" t="s">
        <v>412</v>
      </c>
      <c r="F785" s="96" t="s">
        <v>392</v>
      </c>
      <c r="G785" s="32" t="s">
        <v>1032</v>
      </c>
      <c r="H785" s="101" t="s">
        <v>581</v>
      </c>
    </row>
    <row r="786" spans="1:8">
      <c r="A786" s="96" t="s">
        <v>1042</v>
      </c>
      <c r="B786" s="32" t="s">
        <v>1037</v>
      </c>
      <c r="C786" s="101" t="s">
        <v>976</v>
      </c>
      <c r="F786" s="96" t="s">
        <v>1049</v>
      </c>
      <c r="G786" s="32" t="s">
        <v>1037</v>
      </c>
      <c r="H786" s="101" t="s">
        <v>544</v>
      </c>
    </row>
    <row r="787" spans="1:8">
      <c r="A787" s="96" t="s">
        <v>336</v>
      </c>
      <c r="B787" s="32" t="s">
        <v>1032</v>
      </c>
      <c r="C787" s="101" t="s">
        <v>360</v>
      </c>
      <c r="F787" s="96" t="s">
        <v>7</v>
      </c>
      <c r="G787" s="32" t="s">
        <v>1037</v>
      </c>
      <c r="H787" s="101" t="s">
        <v>813</v>
      </c>
    </row>
    <row r="788" spans="1:8">
      <c r="A788" s="96" t="s">
        <v>336</v>
      </c>
      <c r="B788" s="32" t="s">
        <v>1032</v>
      </c>
      <c r="C788" s="101" t="s">
        <v>580</v>
      </c>
      <c r="F788" s="96" t="s">
        <v>7</v>
      </c>
      <c r="G788" s="32" t="s">
        <v>1037</v>
      </c>
      <c r="H788" s="101" t="s">
        <v>1020</v>
      </c>
    </row>
    <row r="789" spans="1:8">
      <c r="A789" s="96" t="s">
        <v>336</v>
      </c>
      <c r="B789" s="32" t="s">
        <v>1032</v>
      </c>
      <c r="C789" s="101" t="s">
        <v>359</v>
      </c>
      <c r="F789" s="96" t="s">
        <v>1040</v>
      </c>
      <c r="G789" s="32" t="s">
        <v>1037</v>
      </c>
      <c r="H789" s="101" t="s">
        <v>99</v>
      </c>
    </row>
  </sheetData>
  <autoFilter ref="A2:C789"/>
  <sortState ref="F3:H790">
    <sortCondition ref="H3:H790"/>
  </sortState>
  <mergeCells count="2">
    <mergeCell ref="D646:D647"/>
    <mergeCell ref="I382:I383"/>
  </mergeCells>
  <phoneticPr fontId="3"/>
  <conditionalFormatting sqref="F2 A3:A789 F5:F789">
    <cfRule type="cellIs" dxfId="23" priority="19" operator="equal">
      <formula>"四国/中国"</formula>
    </cfRule>
    <cfRule type="cellIs" dxfId="22" priority="20" operator="equal">
      <formula>"北/東"</formula>
    </cfRule>
    <cfRule type="cellIs" dxfId="21" priority="21" operator="equal">
      <formula>"九/沖"</formula>
    </cfRule>
    <cfRule type="cellIs" dxfId="20" priority="22" operator="equal">
      <formula>"関西"</formula>
    </cfRule>
    <cfRule type="cellIs" dxfId="19" priority="23" operator="equal">
      <formula>"中/北"</formula>
    </cfRule>
    <cfRule type="cellIs" dxfId="18" priority="24" operator="equal">
      <formula>"東京･関東"</formula>
    </cfRule>
  </conditionalFormatting>
  <conditionalFormatting sqref="F4">
    <cfRule type="cellIs" dxfId="17" priority="7" operator="equal">
      <formula>"四国/中国"</formula>
    </cfRule>
    <cfRule type="cellIs" dxfId="16" priority="8" operator="equal">
      <formula>"北/東"</formula>
    </cfRule>
    <cfRule type="cellIs" dxfId="15" priority="9" operator="equal">
      <formula>"九/沖"</formula>
    </cfRule>
    <cfRule type="cellIs" dxfId="14" priority="10" operator="equal">
      <formula>"関西"</formula>
    </cfRule>
    <cfRule type="cellIs" dxfId="13" priority="11" operator="equal">
      <formula>"中/北"</formula>
    </cfRule>
    <cfRule type="cellIs" dxfId="12" priority="12" operator="equal">
      <formula>"東京･関東"</formula>
    </cfRule>
  </conditionalFormatting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66"/>
  <sheetViews>
    <sheetView tabSelected="1" workbookViewId="0">
      <selection activeCell="P12" sqref="P12"/>
    </sheetView>
  </sheetViews>
  <sheetFormatPr defaultRowHeight="13.5"/>
  <cols>
    <col min="1" max="1" width="10" bestFit="1" customWidth="1"/>
    <col min="2" max="2" width="23" bestFit="1" customWidth="1"/>
    <col min="3" max="3" width="19.75" bestFit="1" customWidth="1"/>
    <col min="4" max="4" width="9.25" bestFit="1" customWidth="1"/>
    <col min="5" max="5" width="6.375" bestFit="1" customWidth="1"/>
    <col min="7" max="7" width="10" bestFit="1" customWidth="1"/>
    <col min="12" max="12" width="19.75" bestFit="1" customWidth="1"/>
    <col min="13" max="13" width="8.25" bestFit="1" customWidth="1"/>
  </cols>
  <sheetData>
    <row r="1" spans="1:13">
      <c r="A1" t="s">
        <v>1063</v>
      </c>
      <c r="L1" s="273" t="s">
        <v>2050</v>
      </c>
      <c r="M1" s="274">
        <v>43174</v>
      </c>
    </row>
    <row r="2" spans="1:13" ht="14.25" thickBot="1">
      <c r="B2">
        <f>COUNTA(B4:B766)</f>
        <v>763</v>
      </c>
      <c r="G2" s="32" t="s">
        <v>1064</v>
      </c>
      <c r="H2" s="32" t="s">
        <v>1065</v>
      </c>
      <c r="I2" s="32" t="s">
        <v>1930</v>
      </c>
      <c r="J2" s="19"/>
      <c r="L2" s="273"/>
      <c r="M2" s="273"/>
    </row>
    <row r="3" spans="1:13">
      <c r="A3" s="263" t="s">
        <v>1010</v>
      </c>
      <c r="B3" s="264" t="s">
        <v>2</v>
      </c>
      <c r="C3" s="263" t="s">
        <v>1996</v>
      </c>
      <c r="D3" s="269" t="s">
        <v>1992</v>
      </c>
      <c r="E3" s="265" t="s">
        <v>1927</v>
      </c>
      <c r="G3" s="96" t="s">
        <v>1046</v>
      </c>
      <c r="H3" s="32">
        <f t="shared" ref="H3:H9" si="0">COUNTIF(A:A,G3)</f>
        <v>45</v>
      </c>
      <c r="I3" s="32">
        <f t="shared" ref="I3:I10" si="1">SUMIF(A:A,G3,E:E)</f>
        <v>765</v>
      </c>
      <c r="J3" s="19"/>
      <c r="L3" s="32" t="s">
        <v>1072</v>
      </c>
      <c r="M3" s="275" t="s">
        <v>2051</v>
      </c>
    </row>
    <row r="4" spans="1:13">
      <c r="A4" s="124" t="s">
        <v>489</v>
      </c>
      <c r="B4" s="101" t="s">
        <v>454</v>
      </c>
      <c r="C4" s="270" t="s">
        <v>959</v>
      </c>
      <c r="D4" s="271" t="s">
        <v>959</v>
      </c>
      <c r="E4" s="266">
        <f>IF($A4="北/東",VLOOKUP($B4,東北!$D:$E,2,0),IF($A4="東京･関東",VLOOKUP($B4,関東・東京!$D:$E,2,0),IF($A4="中/北",VLOOKUP($B4,中･北!$D:$E,2,0),IF($A4="関西",VLOOKUP($B4,関西・中四国!$D:$E,2,0),IF($A4="四国/中国",VLOOKUP($B4,関西・中四国!$D:$E,2,0),IF($A4="九/沖",VLOOKUP($B4,九･沖!$D:$E,2,0),""))))))</f>
        <v>5</v>
      </c>
      <c r="G4" s="96" t="s">
        <v>1035</v>
      </c>
      <c r="H4" s="32">
        <f t="shared" si="0"/>
        <v>418</v>
      </c>
      <c r="I4" s="32">
        <f t="shared" si="1"/>
        <v>14013</v>
      </c>
      <c r="J4" s="19"/>
      <c r="L4" s="275" t="s">
        <v>2003</v>
      </c>
      <c r="M4" s="275" t="s">
        <v>490</v>
      </c>
    </row>
    <row r="5" spans="1:13">
      <c r="A5" s="124" t="s">
        <v>489</v>
      </c>
      <c r="B5" s="101" t="s">
        <v>428</v>
      </c>
      <c r="C5" s="270" t="s">
        <v>959</v>
      </c>
      <c r="D5" s="271" t="s">
        <v>959</v>
      </c>
      <c r="E5" s="266">
        <f>IF($A5="北/東",VLOOKUP($B5,東北!$D:$E,2,0),IF($A5="東京･関東",VLOOKUP($B5,関東・東京!$D:$E,2,0),IF($A5="中/北",VLOOKUP($B5,中･北!$D:$E,2,0),IF($A5="関西",VLOOKUP($B5,関西・中四国!$D:$E,2,0),IF($A5="四国/中国",VLOOKUP($B5,関西・中四国!$D:$E,2,0),IF($A5="九/沖",VLOOKUP($B5,九･沖!$D:$E,2,0),""))))))</f>
        <v>7</v>
      </c>
      <c r="G5" s="96" t="s">
        <v>7</v>
      </c>
      <c r="H5" s="32">
        <f t="shared" si="0"/>
        <v>147</v>
      </c>
      <c r="I5" s="32">
        <f t="shared" si="1"/>
        <v>3403</v>
      </c>
      <c r="J5" s="19"/>
      <c r="L5" s="275" t="s">
        <v>2004</v>
      </c>
      <c r="M5" s="275" t="s">
        <v>1994</v>
      </c>
    </row>
    <row r="6" spans="1:13">
      <c r="A6" s="124" t="s">
        <v>489</v>
      </c>
      <c r="B6" s="101" t="s">
        <v>403</v>
      </c>
      <c r="C6" s="270" t="s">
        <v>959</v>
      </c>
      <c r="D6" s="271" t="s">
        <v>959</v>
      </c>
      <c r="E6" s="266">
        <f>IF($A6="北/東",VLOOKUP($B6,東北!$D:$E,2,0),IF($A6="東京･関東",VLOOKUP($B6,関東・東京!$D:$E,2,0),IF($A6="中/北",VLOOKUP($B6,中･北!$D:$E,2,0),IF($A6="関西",VLOOKUP($B6,関西・中四国!$D:$E,2,0),IF($A6="四国/中国",VLOOKUP($B6,関西・中四国!$D:$E,2,0),IF($A6="九/沖",VLOOKUP($B6,九･沖!$D:$E,2,0),""))))))</f>
        <v>37</v>
      </c>
      <c r="G6" s="96" t="s">
        <v>563</v>
      </c>
      <c r="H6" s="32">
        <f t="shared" si="0"/>
        <v>58</v>
      </c>
      <c r="I6" s="32">
        <f t="shared" si="1"/>
        <v>1167</v>
      </c>
      <c r="J6" s="19"/>
      <c r="L6" s="275" t="s">
        <v>2005</v>
      </c>
      <c r="M6" s="275" t="s">
        <v>1993</v>
      </c>
    </row>
    <row r="7" spans="1:13">
      <c r="A7" s="124" t="s">
        <v>489</v>
      </c>
      <c r="B7" s="101" t="s">
        <v>414</v>
      </c>
      <c r="C7" s="270" t="s">
        <v>959</v>
      </c>
      <c r="D7" s="271" t="s">
        <v>959</v>
      </c>
      <c r="E7" s="266">
        <f>IF($A7="北/東",VLOOKUP($B7,東北!$D:$E,2,0),IF($A7="東京･関東",VLOOKUP($B7,関東・東京!$D:$E,2,0),IF($A7="中/北",VLOOKUP($B7,中･北!$D:$E,2,0),IF($A7="関西",VLOOKUP($B7,関西・中四国!$D:$E,2,0),IF($A7="四国/中国",VLOOKUP($B7,関西・中四国!$D:$E,2,0),IF($A7="九/沖",VLOOKUP($B7,九･沖!$D:$E,2,0),""))))))</f>
        <v>14</v>
      </c>
      <c r="G7" s="96" t="s">
        <v>185</v>
      </c>
      <c r="H7" s="32">
        <f t="shared" si="0"/>
        <v>8</v>
      </c>
      <c r="I7" s="32">
        <f t="shared" si="1"/>
        <v>227</v>
      </c>
      <c r="J7" s="19"/>
      <c r="L7" s="275" t="s">
        <v>2006</v>
      </c>
      <c r="M7" s="275" t="s">
        <v>1994</v>
      </c>
    </row>
    <row r="8" spans="1:13">
      <c r="A8" s="124" t="s">
        <v>489</v>
      </c>
      <c r="B8" s="101" t="s">
        <v>426</v>
      </c>
      <c r="C8" s="270" t="s">
        <v>959</v>
      </c>
      <c r="D8" s="271" t="s">
        <v>959</v>
      </c>
      <c r="E8" s="266">
        <f>IF($A8="北/東",VLOOKUP($B8,東北!$D:$E,2,0),IF($A8="東京･関東",VLOOKUP($B8,関東・東京!$D:$E,2,0),IF($A8="中/北",VLOOKUP($B8,中･北!$D:$E,2,0),IF($A8="関西",VLOOKUP($B8,関西・中四国!$D:$E,2,0),IF($A8="四国/中国",VLOOKUP($B8,関西・中四国!$D:$E,2,0),IF($A8="九/沖",VLOOKUP($B8,九･沖!$D:$E,2,0),""))))))</f>
        <v>7</v>
      </c>
      <c r="G8" s="96" t="s">
        <v>323</v>
      </c>
      <c r="H8" s="32">
        <f t="shared" si="0"/>
        <v>84</v>
      </c>
      <c r="I8" s="32">
        <f t="shared" si="1"/>
        <v>1625</v>
      </c>
      <c r="J8" s="19"/>
      <c r="L8" s="275" t="s">
        <v>2007</v>
      </c>
      <c r="M8" s="275" t="s">
        <v>1994</v>
      </c>
    </row>
    <row r="9" spans="1:13">
      <c r="A9" s="124" t="s">
        <v>489</v>
      </c>
      <c r="B9" s="101" t="s">
        <v>915</v>
      </c>
      <c r="C9" s="270" t="s">
        <v>915</v>
      </c>
      <c r="D9" s="271" t="s">
        <v>1993</v>
      </c>
      <c r="E9" s="266">
        <f>IF($A9="北/東",VLOOKUP($B9,東北!$D:$E,2,0),IF($A9="東京･関東",VLOOKUP($B9,関東・東京!$D:$E,2,0),IF($A9="中/北",VLOOKUP($B9,中･北!$D:$E,2,0),IF($A9="関西",VLOOKUP($B9,関西・中四国!$D:$E,2,0),IF($A9="四国/中国",VLOOKUP($B9,関西・中四国!$D:$E,2,0),IF($A9="九/沖",VLOOKUP($B9,九･沖!$D:$E,2,0),""))))))</f>
        <v>18</v>
      </c>
      <c r="G9" s="96" t="s">
        <v>336</v>
      </c>
      <c r="H9" s="32">
        <f t="shared" si="0"/>
        <v>3</v>
      </c>
      <c r="I9" s="32">
        <f t="shared" si="1"/>
        <v>0</v>
      </c>
      <c r="J9" s="19"/>
      <c r="L9" s="275" t="s">
        <v>2008</v>
      </c>
      <c r="M9" s="275" t="s">
        <v>1993</v>
      </c>
    </row>
    <row r="10" spans="1:13">
      <c r="A10" s="124" t="s">
        <v>489</v>
      </c>
      <c r="B10" s="101" t="s">
        <v>464</v>
      </c>
      <c r="C10" s="270" t="s">
        <v>959</v>
      </c>
      <c r="D10" s="271" t="s">
        <v>959</v>
      </c>
      <c r="E10" s="266">
        <f>IF($A10="北/東",VLOOKUP($B10,東北!$D:$E,2,0),IF($A10="東京･関東",VLOOKUP($B10,関東・東京!$D:$E,2,0),IF($A10="中/北",VLOOKUP($B10,中･北!$D:$E,2,0),IF($A10="関西",VLOOKUP($B10,関西・中四国!$D:$E,2,0),IF($A10="四国/中国",VLOOKUP($B10,関西・中四国!$D:$E,2,0),IF($A10="九/沖",VLOOKUP($B10,九･沖!$D:$E,2,0),""))))))</f>
        <v>3</v>
      </c>
      <c r="H10" s="103">
        <f>SUM(H3:H9)</f>
        <v>763</v>
      </c>
      <c r="I10" s="32">
        <f t="shared" si="1"/>
        <v>0</v>
      </c>
      <c r="J10" s="19"/>
      <c r="L10" s="275" t="s">
        <v>2009</v>
      </c>
      <c r="M10" s="275" t="s">
        <v>1994</v>
      </c>
    </row>
    <row r="11" spans="1:13">
      <c r="A11" s="124" t="s">
        <v>489</v>
      </c>
      <c r="B11" s="101" t="s">
        <v>416</v>
      </c>
      <c r="C11" s="270" t="s">
        <v>959</v>
      </c>
      <c r="D11" s="271" t="s">
        <v>959</v>
      </c>
      <c r="E11" s="266">
        <f>IF($A11="北/東",VLOOKUP($B11,東北!$D:$E,2,0),IF($A11="東京･関東",VLOOKUP($B11,関東・東京!$D:$E,2,0),IF($A11="中/北",VLOOKUP($B11,中･北!$D:$E,2,0),IF($A11="関西",VLOOKUP($B11,関西・中四国!$D:$E,2,0),IF($A11="四国/中国",VLOOKUP($B11,関西・中四国!$D:$E,2,0),IF($A11="九/沖",VLOOKUP($B11,九･沖!$D:$E,2,0),""))))))</f>
        <v>10</v>
      </c>
      <c r="L11" s="275" t="s">
        <v>2010</v>
      </c>
      <c r="M11" s="275" t="s">
        <v>1929</v>
      </c>
    </row>
    <row r="12" spans="1:13">
      <c r="A12" s="124" t="s">
        <v>489</v>
      </c>
      <c r="B12" s="101" t="s">
        <v>338</v>
      </c>
      <c r="C12" s="270" t="s">
        <v>959</v>
      </c>
      <c r="D12" s="271" t="s">
        <v>959</v>
      </c>
      <c r="E12" s="266">
        <f>IF($A12="北/東",VLOOKUP($B12,東北!$D:$E,2,0),IF($A12="東京･関東",VLOOKUP($B12,関東・東京!$D:$E,2,0),IF($A12="中/北",VLOOKUP($B12,中･北!$D:$E,2,0),IF($A12="関西",VLOOKUP($B12,関西・中四国!$D:$E,2,0),IF($A12="四国/中国",VLOOKUP($B12,関西・中四国!$D:$E,2,0),IF($A12="九/沖",VLOOKUP($B12,九･沖!$D:$E,2,0),""))))))</f>
        <v>8</v>
      </c>
      <c r="L12" s="275" t="s">
        <v>2011</v>
      </c>
      <c r="M12" s="275" t="s">
        <v>1994</v>
      </c>
    </row>
    <row r="13" spans="1:13">
      <c r="A13" s="124" t="s">
        <v>489</v>
      </c>
      <c r="B13" s="101" t="s">
        <v>916</v>
      </c>
      <c r="C13" s="270" t="s">
        <v>959</v>
      </c>
      <c r="D13" s="271" t="s">
        <v>959</v>
      </c>
      <c r="E13" s="266">
        <f>IF($A13="北/東",VLOOKUP($B13,東北!$D:$E,2,0),IF($A13="東京･関東",VLOOKUP($B13,関東・東京!$D:$E,2,0),IF($A13="中/北",VLOOKUP($B13,中･北!$D:$E,2,0),IF($A13="関西",VLOOKUP($B13,関西・中四国!$D:$E,2,0),IF($A13="四国/中国",VLOOKUP($B13,関西・中四国!$D:$E,2,0),IF($A13="九/沖",VLOOKUP($B13,九･沖!$D:$E,2,0),""))))))</f>
        <v>42</v>
      </c>
      <c r="L13" s="275" t="s">
        <v>2012</v>
      </c>
      <c r="M13" s="275" t="s">
        <v>1994</v>
      </c>
    </row>
    <row r="14" spans="1:13">
      <c r="A14" s="124" t="s">
        <v>489</v>
      </c>
      <c r="B14" s="101" t="s">
        <v>415</v>
      </c>
      <c r="C14" s="270" t="s">
        <v>415</v>
      </c>
      <c r="D14" s="271" t="s">
        <v>489</v>
      </c>
      <c r="E14" s="266">
        <f>IF($A14="北/東",VLOOKUP($B14,東北!$D:$E,2,0),IF($A14="東京･関東",VLOOKUP($B14,関東・東京!$D:$E,2,0),IF($A14="中/北",VLOOKUP($B14,中･北!$D:$E,2,0),IF($A14="関西",VLOOKUP($B14,関西・中四国!$D:$E,2,0),IF($A14="四国/中国",VLOOKUP($B14,関西・中四国!$D:$E,2,0),IF($A14="九/沖",VLOOKUP($B14,九･沖!$D:$E,2,0),""))))))</f>
        <v>17</v>
      </c>
      <c r="L14" s="275" t="s">
        <v>2013</v>
      </c>
      <c r="M14" s="275" t="s">
        <v>1994</v>
      </c>
    </row>
    <row r="15" spans="1:13">
      <c r="A15" s="124" t="s">
        <v>489</v>
      </c>
      <c r="B15" s="101" t="s">
        <v>402</v>
      </c>
      <c r="C15" s="270" t="s">
        <v>959</v>
      </c>
      <c r="D15" s="271" t="s">
        <v>959</v>
      </c>
      <c r="E15" s="266">
        <f>IF($A15="北/東",VLOOKUP($B15,東北!$D:$E,2,0),IF($A15="東京･関東",VLOOKUP($B15,関東・東京!$D:$E,2,0),IF($A15="中/北",VLOOKUP($B15,中･北!$D:$E,2,0),IF($A15="関西",VLOOKUP($B15,関西・中四国!$D:$E,2,0),IF($A15="四国/中国",VLOOKUP($B15,関西・中四国!$D:$E,2,0),IF($A15="九/沖",VLOOKUP($B15,九･沖!$D:$E,2,0),""))))))</f>
        <v>48</v>
      </c>
      <c r="L15" s="275" t="s">
        <v>2014</v>
      </c>
      <c r="M15" s="275" t="s">
        <v>1993</v>
      </c>
    </row>
    <row r="16" spans="1:13">
      <c r="A16" s="124" t="s">
        <v>489</v>
      </c>
      <c r="B16" s="101" t="s">
        <v>422</v>
      </c>
      <c r="C16" s="270" t="s">
        <v>959</v>
      </c>
      <c r="D16" s="271" t="s">
        <v>959</v>
      </c>
      <c r="E16" s="266">
        <f>IF($A16="北/東",VLOOKUP($B16,東北!$D:$E,2,0),IF($A16="東京･関東",VLOOKUP($B16,関東・東京!$D:$E,2,0),IF($A16="中/北",VLOOKUP($B16,中･北!$D:$E,2,0),IF($A16="関西",VLOOKUP($B16,関西・中四国!$D:$E,2,0),IF($A16="四国/中国",VLOOKUP($B16,関西・中四国!$D:$E,2,0),IF($A16="九/沖",VLOOKUP($B16,九･沖!$D:$E,2,0),""))))))</f>
        <v>8</v>
      </c>
      <c r="L16" s="276" t="s">
        <v>2052</v>
      </c>
      <c r="M16" s="32" t="s">
        <v>1994</v>
      </c>
    </row>
    <row r="17" spans="1:13">
      <c r="A17" s="124" t="s">
        <v>489</v>
      </c>
      <c r="B17" s="101" t="s">
        <v>466</v>
      </c>
      <c r="C17" s="270" t="s">
        <v>959</v>
      </c>
      <c r="D17" s="271" t="s">
        <v>959</v>
      </c>
      <c r="E17" s="266">
        <f>IF($A17="北/東",VLOOKUP($B17,東北!$D:$E,2,0),IF($A17="東京･関東",VLOOKUP($B17,関東・東京!$D:$E,2,0),IF($A17="中/北",VLOOKUP($B17,中･北!$D:$E,2,0),IF($A17="関西",VLOOKUP($B17,関西・中四国!$D:$E,2,0),IF($A17="四国/中国",VLOOKUP($B17,関西・中四国!$D:$E,2,0),IF($A17="九/沖",VLOOKUP($B17,九･沖!$D:$E,2,0),""))))))</f>
        <v>3</v>
      </c>
      <c r="L17" s="275" t="s">
        <v>2015</v>
      </c>
      <c r="M17" s="275" t="s">
        <v>2016</v>
      </c>
    </row>
    <row r="18" spans="1:13">
      <c r="A18" s="124" t="s">
        <v>489</v>
      </c>
      <c r="B18" s="101" t="s">
        <v>408</v>
      </c>
      <c r="C18" s="270" t="s">
        <v>959</v>
      </c>
      <c r="D18" s="271" t="s">
        <v>959</v>
      </c>
      <c r="E18" s="266">
        <f>IF($A18="北/東",VLOOKUP($B18,東北!$D:$E,2,0),IF($A18="東京･関東",VLOOKUP($B18,関東・東京!$D:$E,2,0),IF($A18="中/北",VLOOKUP($B18,中･北!$D:$E,2,0),IF($A18="関西",VLOOKUP($B18,関西・中四国!$D:$E,2,0),IF($A18="四国/中国",VLOOKUP($B18,関西・中四国!$D:$E,2,0),IF($A18="九/沖",VLOOKUP($B18,九･沖!$D:$E,2,0),""))))))</f>
        <v>29</v>
      </c>
      <c r="L18" s="275" t="s">
        <v>2017</v>
      </c>
      <c r="M18" s="275" t="s">
        <v>1994</v>
      </c>
    </row>
    <row r="19" spans="1:13">
      <c r="A19" s="124" t="s">
        <v>489</v>
      </c>
      <c r="B19" s="101" t="s">
        <v>485</v>
      </c>
      <c r="C19" s="270" t="s">
        <v>959</v>
      </c>
      <c r="D19" s="271" t="s">
        <v>959</v>
      </c>
      <c r="E19" s="266">
        <f>IF($A19="北/東",VLOOKUP($B19,東北!$D:$E,2,0),IF($A19="東京･関東",VLOOKUP($B19,関東・東京!$D:$E,2,0),IF($A19="中/北",VLOOKUP($B19,中･北!$D:$E,2,0),IF($A19="関西",VLOOKUP($B19,関西・中四国!$D:$E,2,0),IF($A19="四国/中国",VLOOKUP($B19,関西・中四国!$D:$E,2,0),IF($A19="九/沖",VLOOKUP($B19,九･沖!$D:$E,2,0),""))))))</f>
        <v>15</v>
      </c>
      <c r="L19" s="275" t="s">
        <v>2018</v>
      </c>
      <c r="M19" s="275" t="s">
        <v>2016</v>
      </c>
    </row>
    <row r="20" spans="1:13">
      <c r="A20" s="124" t="s">
        <v>489</v>
      </c>
      <c r="B20" s="101" t="s">
        <v>914</v>
      </c>
      <c r="C20" s="270" t="s">
        <v>959</v>
      </c>
      <c r="D20" s="271" t="s">
        <v>959</v>
      </c>
      <c r="E20" s="266">
        <f>IF($A20="北/東",VLOOKUP($B20,東北!$D:$E,2,0),IF($A20="東京･関東",VLOOKUP($B20,関東・東京!$D:$E,2,0),IF($A20="中/北",VLOOKUP($B20,中･北!$D:$E,2,0),IF($A20="関西",VLOOKUP($B20,関西・中四国!$D:$E,2,0),IF($A20="四国/中国",VLOOKUP($B20,関西・中四国!$D:$E,2,0),IF($A20="九/沖",VLOOKUP($B20,九･沖!$D:$E,2,0),""))))))</f>
        <v>18</v>
      </c>
      <c r="L20" s="275" t="s">
        <v>2019</v>
      </c>
      <c r="M20" s="275" t="s">
        <v>1994</v>
      </c>
    </row>
    <row r="21" spans="1:13">
      <c r="A21" s="124" t="s">
        <v>489</v>
      </c>
      <c r="B21" s="101" t="s">
        <v>424</v>
      </c>
      <c r="C21" s="270" t="s">
        <v>959</v>
      </c>
      <c r="D21" s="271" t="s">
        <v>959</v>
      </c>
      <c r="E21" s="266">
        <f>IF($A21="北/東",VLOOKUP($B21,東北!$D:$E,2,0),IF($A21="東京･関東",VLOOKUP($B21,関東・東京!$D:$E,2,0),IF($A21="中/北",VLOOKUP($B21,中･北!$D:$E,2,0),IF($A21="関西",VLOOKUP($B21,関西・中四国!$D:$E,2,0),IF($A21="四国/中国",VLOOKUP($B21,関西・中四国!$D:$E,2,0),IF($A21="九/沖",VLOOKUP($B21,九･沖!$D:$E,2,0),""))))))</f>
        <v>7</v>
      </c>
      <c r="L21" s="275" t="s">
        <v>2020</v>
      </c>
      <c r="M21" s="275" t="s">
        <v>1993</v>
      </c>
    </row>
    <row r="22" spans="1:13">
      <c r="A22" s="124" t="s">
        <v>489</v>
      </c>
      <c r="B22" s="101" t="s">
        <v>913</v>
      </c>
      <c r="C22" s="270" t="s">
        <v>959</v>
      </c>
      <c r="D22" s="271" t="s">
        <v>959</v>
      </c>
      <c r="E22" s="266">
        <f>IF($A22="北/東",VLOOKUP($B22,東北!$D:$E,2,0),IF($A22="東京･関東",VLOOKUP($B22,関東・東京!$D:$E,2,0),IF($A22="中/北",VLOOKUP($B22,中･北!$D:$E,2,0),IF($A22="関西",VLOOKUP($B22,関西・中四国!$D:$E,2,0),IF($A22="四国/中国",VLOOKUP($B22,関西・中四国!$D:$E,2,0),IF($A22="九/沖",VLOOKUP($B22,九･沖!$D:$E,2,0),""))))))</f>
        <v>2</v>
      </c>
      <c r="L22" s="275" t="s">
        <v>2021</v>
      </c>
      <c r="M22" s="275" t="s">
        <v>1994</v>
      </c>
    </row>
    <row r="23" spans="1:13">
      <c r="A23" s="124" t="s">
        <v>489</v>
      </c>
      <c r="B23" s="101" t="s">
        <v>400</v>
      </c>
      <c r="C23" s="270" t="s">
        <v>959</v>
      </c>
      <c r="D23" s="271" t="s">
        <v>959</v>
      </c>
      <c r="E23" s="266">
        <f>IF($A23="北/東",VLOOKUP($B23,東北!$D:$E,2,0),IF($A23="東京･関東",VLOOKUP($B23,関東・東京!$D:$E,2,0),IF($A23="中/北",VLOOKUP($B23,中･北!$D:$E,2,0),IF($A23="関西",VLOOKUP($B23,関西・中四国!$D:$E,2,0),IF($A23="四国/中国",VLOOKUP($B23,関西・中四国!$D:$E,2,0),IF($A23="九/沖",VLOOKUP($B23,九･沖!$D:$E,2,0),""))))))</f>
        <v>51</v>
      </c>
      <c r="L23" s="275" t="s">
        <v>2022</v>
      </c>
      <c r="M23" s="275" t="s">
        <v>1993</v>
      </c>
    </row>
    <row r="24" spans="1:13">
      <c r="A24" s="124" t="s">
        <v>489</v>
      </c>
      <c r="B24" s="101" t="s">
        <v>912</v>
      </c>
      <c r="C24" s="270" t="s">
        <v>959</v>
      </c>
      <c r="D24" s="271" t="s">
        <v>959</v>
      </c>
      <c r="E24" s="266">
        <f>IF($A24="北/東",VLOOKUP($B24,東北!$D:$E,2,0),IF($A24="東京･関東",VLOOKUP($B24,関東・東京!$D:$E,2,0),IF($A24="中/北",VLOOKUP($B24,中･北!$D:$E,2,0),IF($A24="関西",VLOOKUP($B24,関西・中四国!$D:$E,2,0),IF($A24="四国/中国",VLOOKUP($B24,関西・中四国!$D:$E,2,0),IF($A24="九/沖",VLOOKUP($B24,九･沖!$D:$E,2,0),""))))))</f>
        <v>30</v>
      </c>
      <c r="L24" s="275" t="s">
        <v>2024</v>
      </c>
      <c r="M24" s="275" t="s">
        <v>489</v>
      </c>
    </row>
    <row r="25" spans="1:13">
      <c r="A25" s="124" t="s">
        <v>489</v>
      </c>
      <c r="B25" s="101" t="s">
        <v>401</v>
      </c>
      <c r="C25" s="270" t="s">
        <v>401</v>
      </c>
      <c r="D25" s="271" t="s">
        <v>489</v>
      </c>
      <c r="E25" s="266">
        <f>IF($A25="北/東",VLOOKUP($B25,東北!$D:$E,2,0),IF($A25="東京･関東",VLOOKUP($B25,関東・東京!$D:$E,2,0),IF($A25="中/北",VLOOKUP($B25,中･北!$D:$E,2,0),IF($A25="関西",VLOOKUP($B25,関西・中四国!$D:$E,2,0),IF($A25="四国/中国",VLOOKUP($B25,関西・中四国!$D:$E,2,0),IF($A25="九/沖",VLOOKUP($B25,九･沖!$D:$E,2,0),""))))))</f>
        <v>66</v>
      </c>
      <c r="L25" s="275" t="s">
        <v>2025</v>
      </c>
      <c r="M25" s="275" t="s">
        <v>490</v>
      </c>
    </row>
    <row r="26" spans="1:13">
      <c r="A26" s="124" t="s">
        <v>489</v>
      </c>
      <c r="B26" s="101" t="s">
        <v>420</v>
      </c>
      <c r="C26" s="270" t="s">
        <v>959</v>
      </c>
      <c r="D26" s="271" t="s">
        <v>959</v>
      </c>
      <c r="E26" s="266">
        <f>IF($A26="北/東",VLOOKUP($B26,東北!$D:$E,2,0),IF($A26="東京･関東",VLOOKUP($B26,関東・東京!$D:$E,2,0),IF($A26="中/北",VLOOKUP($B26,中･北!$D:$E,2,0),IF($A26="関西",VLOOKUP($B26,関西・中四国!$D:$E,2,0),IF($A26="四国/中国",VLOOKUP($B26,関西・中四国!$D:$E,2,0),IF($A26="九/沖",VLOOKUP($B26,九･沖!$D:$E,2,0),""))))))</f>
        <v>10</v>
      </c>
      <c r="L26" s="275" t="s">
        <v>2026</v>
      </c>
      <c r="M26" s="275" t="s">
        <v>1993</v>
      </c>
    </row>
    <row r="27" spans="1:13">
      <c r="A27" s="124" t="s">
        <v>489</v>
      </c>
      <c r="B27" s="101" t="s">
        <v>473</v>
      </c>
      <c r="C27" s="270" t="s">
        <v>959</v>
      </c>
      <c r="D27" s="271" t="s">
        <v>959</v>
      </c>
      <c r="E27" s="266">
        <f>IF($A27="北/東",VLOOKUP($B27,東北!$D:$E,2,0),IF($A27="東京･関東",VLOOKUP($B27,関東・東京!$D:$E,2,0),IF($A27="中/北",VLOOKUP($B27,中･北!$D:$E,2,0),IF($A27="関西",VLOOKUP($B27,関西・中四国!$D:$E,2,0),IF($A27="四国/中国",VLOOKUP($B27,関西・中四国!$D:$E,2,0),IF($A27="九/沖",VLOOKUP($B27,九･沖!$D:$E,2,0),""))))))</f>
        <v>1</v>
      </c>
      <c r="L27" s="275" t="s">
        <v>2027</v>
      </c>
      <c r="M27" s="275" t="s">
        <v>1928</v>
      </c>
    </row>
    <row r="28" spans="1:13">
      <c r="A28" s="124" t="s">
        <v>489</v>
      </c>
      <c r="B28" s="101" t="s">
        <v>911</v>
      </c>
      <c r="C28" s="270" t="s">
        <v>959</v>
      </c>
      <c r="D28" s="271" t="s">
        <v>959</v>
      </c>
      <c r="E28" s="266">
        <f>IF($A28="北/東",VLOOKUP($B28,東北!$D:$E,2,0),IF($A28="東京･関東",VLOOKUP($B28,関東・東京!$D:$E,2,0),IF($A28="中/北",VLOOKUP($B28,中･北!$D:$E,2,0),IF($A28="関西",VLOOKUP($B28,関西・中四国!$D:$E,2,0),IF($A28="四国/中国",VLOOKUP($B28,関西・中四国!$D:$E,2,0),IF($A28="九/沖",VLOOKUP($B28,九･沖!$D:$E,2,0),""))))))</f>
        <v>2</v>
      </c>
      <c r="L28" s="275" t="s">
        <v>2028</v>
      </c>
      <c r="M28" s="275" t="s">
        <v>1994</v>
      </c>
    </row>
    <row r="29" spans="1:13">
      <c r="A29" s="124" t="s">
        <v>489</v>
      </c>
      <c r="B29" s="101" t="s">
        <v>399</v>
      </c>
      <c r="C29" s="270" t="s">
        <v>959</v>
      </c>
      <c r="D29" s="271" t="s">
        <v>959</v>
      </c>
      <c r="E29" s="266">
        <f>IF($A29="北/東",VLOOKUP($B29,東北!$D:$E,2,0),IF($A29="東京･関東",VLOOKUP($B29,関東・東京!$D:$E,2,0),IF($A29="中/北",VLOOKUP($B29,中･北!$D:$E,2,0),IF($A29="関西",VLOOKUP($B29,関西・中四国!$D:$E,2,0),IF($A29="四国/中国",VLOOKUP($B29,関西・中四国!$D:$E,2,0),IF($A29="九/沖",VLOOKUP($B29,九･沖!$D:$E,2,0),""))))))</f>
        <v>61</v>
      </c>
      <c r="L29" s="275" t="s">
        <v>2029</v>
      </c>
      <c r="M29" s="275" t="s">
        <v>1993</v>
      </c>
    </row>
    <row r="30" spans="1:13">
      <c r="A30" s="124" t="s">
        <v>489</v>
      </c>
      <c r="B30" s="101" t="s">
        <v>486</v>
      </c>
      <c r="C30" s="270" t="s">
        <v>959</v>
      </c>
      <c r="D30" s="271" t="s">
        <v>959</v>
      </c>
      <c r="E30" s="266">
        <f>IF($A30="北/東",VLOOKUP($B30,東北!$D:$E,2,0),IF($A30="東京･関東",VLOOKUP($B30,関東・東京!$D:$E,2,0),IF($A30="中/北",VLOOKUP($B30,中･北!$D:$E,2,0),IF($A30="関西",VLOOKUP($B30,関西・中四国!$D:$E,2,0),IF($A30="四国/中国",VLOOKUP($B30,関西・中四国!$D:$E,2,0),IF($A30="九/沖",VLOOKUP($B30,九･沖!$D:$E,2,0),""))))))</f>
        <v>1</v>
      </c>
      <c r="L30" s="275" t="s">
        <v>2030</v>
      </c>
      <c r="M30" s="275" t="s">
        <v>489</v>
      </c>
    </row>
    <row r="31" spans="1:13">
      <c r="A31" s="124" t="s">
        <v>489</v>
      </c>
      <c r="B31" s="101" t="s">
        <v>450</v>
      </c>
      <c r="C31" s="270" t="s">
        <v>959</v>
      </c>
      <c r="D31" s="271" t="s">
        <v>959</v>
      </c>
      <c r="E31" s="266">
        <f>IF($A31="北/東",VLOOKUP($B31,東北!$D:$E,2,0),IF($A31="東京･関東",VLOOKUP($B31,関東・東京!$D:$E,2,0),IF($A31="中/北",VLOOKUP($B31,中･北!$D:$E,2,0),IF($A31="関西",VLOOKUP($B31,関西・中四国!$D:$E,2,0),IF($A31="四国/中国",VLOOKUP($B31,関西・中四国!$D:$E,2,0),IF($A31="九/沖",VLOOKUP($B31,九･沖!$D:$E,2,0),""))))))</f>
        <v>5</v>
      </c>
      <c r="L31" s="275" t="s">
        <v>2031</v>
      </c>
      <c r="M31" s="275" t="s">
        <v>1994</v>
      </c>
    </row>
    <row r="32" spans="1:13">
      <c r="A32" s="124" t="s">
        <v>489</v>
      </c>
      <c r="B32" s="101" t="s">
        <v>431</v>
      </c>
      <c r="C32" s="270" t="s">
        <v>959</v>
      </c>
      <c r="D32" s="271" t="s">
        <v>959</v>
      </c>
      <c r="E32" s="266">
        <f>IF($A32="北/東",VLOOKUP($B32,東北!$D:$E,2,0),IF($A32="東京･関東",VLOOKUP($B32,関東・東京!$D:$E,2,0),IF($A32="中/北",VLOOKUP($B32,中･北!$D:$E,2,0),IF($A32="関西",VLOOKUP($B32,関西・中四国!$D:$E,2,0),IF($A32="四国/中国",VLOOKUP($B32,関西・中四国!$D:$E,2,0),IF($A32="九/沖",VLOOKUP($B32,九･沖!$D:$E,2,0),""))))))</f>
        <v>7</v>
      </c>
      <c r="L32" s="275" t="s">
        <v>2032</v>
      </c>
      <c r="M32" s="275" t="s">
        <v>490</v>
      </c>
    </row>
    <row r="33" spans="1:13">
      <c r="A33" s="124" t="s">
        <v>489</v>
      </c>
      <c r="B33" s="101" t="s">
        <v>463</v>
      </c>
      <c r="C33" s="270" t="s">
        <v>959</v>
      </c>
      <c r="D33" s="271" t="s">
        <v>959</v>
      </c>
      <c r="E33" s="266">
        <f>IF($A33="北/東",VLOOKUP($B33,東北!$D:$E,2,0),IF($A33="東京･関東",VLOOKUP($B33,関東・東京!$D:$E,2,0),IF($A33="中/北",VLOOKUP($B33,中･北!$D:$E,2,0),IF($A33="関西",VLOOKUP($B33,関西・中四国!$D:$E,2,0),IF($A33="四国/中国",VLOOKUP($B33,関西・中四国!$D:$E,2,0),IF($A33="九/沖",VLOOKUP($B33,九･沖!$D:$E,2,0),""))))))</f>
        <v>3</v>
      </c>
      <c r="L33" s="275" t="s">
        <v>2033</v>
      </c>
      <c r="M33" s="275" t="s">
        <v>1929</v>
      </c>
    </row>
    <row r="34" spans="1:13">
      <c r="A34" s="124" t="s">
        <v>489</v>
      </c>
      <c r="B34" s="101" t="s">
        <v>910</v>
      </c>
      <c r="C34" s="270" t="s">
        <v>1931</v>
      </c>
      <c r="D34" s="271" t="s">
        <v>489</v>
      </c>
      <c r="E34" s="266">
        <f>IF($A34="北/東",VLOOKUP($B34,東北!$D:$E,2,0),IF($A34="東京･関東",VLOOKUP($B34,関東・東京!$D:$E,2,0),IF($A34="中/北",VLOOKUP($B34,中･北!$D:$E,2,0),IF($A34="関西",VLOOKUP($B34,関西・中四国!$D:$E,2,0),IF($A34="四国/中国",VLOOKUP($B34,関西・中四国!$D:$E,2,0),IF($A34="九/沖",VLOOKUP($B34,九･沖!$D:$E,2,0),""))))))</f>
        <v>20</v>
      </c>
      <c r="L34" s="275" t="s">
        <v>2034</v>
      </c>
      <c r="M34" s="275" t="s">
        <v>1993</v>
      </c>
    </row>
    <row r="35" spans="1:13">
      <c r="A35" s="124" t="s">
        <v>489</v>
      </c>
      <c r="B35" s="101" t="s">
        <v>438</v>
      </c>
      <c r="C35" s="270" t="s">
        <v>959</v>
      </c>
      <c r="D35" s="271" t="s">
        <v>959</v>
      </c>
      <c r="E35" s="266">
        <f>IF($A35="北/東",VLOOKUP($B35,東北!$D:$E,2,0),IF($A35="東京･関東",VLOOKUP($B35,関東・東京!$D:$E,2,0),IF($A35="中/北",VLOOKUP($B35,中･北!$D:$E,2,0),IF($A35="関西",VLOOKUP($B35,関西・中四国!$D:$E,2,0),IF($A35="四国/中国",VLOOKUP($B35,関西・中四国!$D:$E,2,0),IF($A35="九/沖",VLOOKUP($B35,九･沖!$D:$E,2,0),""))))))</f>
        <v>6</v>
      </c>
      <c r="L35" s="275" t="s">
        <v>2035</v>
      </c>
      <c r="M35" s="275" t="s">
        <v>1993</v>
      </c>
    </row>
    <row r="36" spans="1:13">
      <c r="A36" s="124" t="s">
        <v>489</v>
      </c>
      <c r="B36" s="101" t="s">
        <v>287</v>
      </c>
      <c r="C36" s="270" t="s">
        <v>959</v>
      </c>
      <c r="D36" s="271" t="s">
        <v>959</v>
      </c>
      <c r="E36" s="266">
        <f>IF($A36="北/東",VLOOKUP($B36,東北!$D:$E,2,0),IF($A36="東京･関東",VLOOKUP($B36,関東・東京!$D:$E,2,0),IF($A36="中/北",VLOOKUP($B36,中･北!$D:$E,2,0),IF($A36="関西",VLOOKUP($B36,関西・中四国!$D:$E,2,0),IF($A36="四国/中国",VLOOKUP($B36,関西・中四国!$D:$E,2,0),IF($A36="九/沖",VLOOKUP($B36,九･沖!$D:$E,2,0),""))))))</f>
        <v>1</v>
      </c>
      <c r="L36" s="32" t="s">
        <v>2053</v>
      </c>
      <c r="M36" s="32" t="s">
        <v>1993</v>
      </c>
    </row>
    <row r="37" spans="1:13">
      <c r="A37" s="124" t="s">
        <v>489</v>
      </c>
      <c r="B37" s="101" t="s">
        <v>909</v>
      </c>
      <c r="C37" s="270" t="s">
        <v>959</v>
      </c>
      <c r="D37" s="271" t="s">
        <v>959</v>
      </c>
      <c r="E37" s="266">
        <f>IF($A37="北/東",VLOOKUP($B37,東北!$D:$E,2,0),IF($A37="東京･関東",VLOOKUP($B37,関東・東京!$D:$E,2,0),IF($A37="中/北",VLOOKUP($B37,中･北!$D:$E,2,0),IF($A37="関西",VLOOKUP($B37,関西・中四国!$D:$E,2,0),IF($A37="四国/中国",VLOOKUP($B37,関西・中四国!$D:$E,2,0),IF($A37="九/沖",VLOOKUP($B37,九･沖!$D:$E,2,0),""))))))</f>
        <v>10</v>
      </c>
      <c r="L37" s="32" t="s">
        <v>2054</v>
      </c>
      <c r="M37" s="32" t="s">
        <v>1993</v>
      </c>
    </row>
    <row r="38" spans="1:13">
      <c r="A38" s="124" t="s">
        <v>489</v>
      </c>
      <c r="B38" s="101" t="s">
        <v>461</v>
      </c>
      <c r="C38" s="270" t="s">
        <v>461</v>
      </c>
      <c r="D38" s="271" t="s">
        <v>489</v>
      </c>
      <c r="E38" s="266">
        <f>IF($A38="北/東",VLOOKUP($B38,東北!$D:$E,2,0),IF($A38="東京･関東",VLOOKUP($B38,関東・東京!$D:$E,2,0),IF($A38="中/北",VLOOKUP($B38,中･北!$D:$E,2,0),IF($A38="関西",VLOOKUP($B38,関西・中四国!$D:$E,2,0),IF($A38="四国/中国",VLOOKUP($B38,関西・中四国!$D:$E,2,0),IF($A38="九/沖",VLOOKUP($B38,九･沖!$D:$E,2,0),""))))))</f>
        <v>3</v>
      </c>
      <c r="L38" s="32" t="s">
        <v>2055</v>
      </c>
      <c r="M38" s="32" t="s">
        <v>1993</v>
      </c>
    </row>
    <row r="39" spans="1:13">
      <c r="A39" s="124" t="s">
        <v>489</v>
      </c>
      <c r="B39" s="101" t="s">
        <v>908</v>
      </c>
      <c r="C39" s="270" t="s">
        <v>959</v>
      </c>
      <c r="D39" s="271" t="s">
        <v>959</v>
      </c>
      <c r="E39" s="266">
        <f>IF($A39="北/東",VLOOKUP($B39,東北!$D:$E,2,0),IF($A39="東京･関東",VLOOKUP($B39,関東・東京!$D:$E,2,0),IF($A39="中/北",VLOOKUP($B39,中･北!$D:$E,2,0),IF($A39="関西",VLOOKUP($B39,関西・中四国!$D:$E,2,0),IF($A39="四国/中国",VLOOKUP($B39,関西・中四国!$D:$E,2,0),IF($A39="九/沖",VLOOKUP($B39,九･沖!$D:$E,2,0),""))))))</f>
        <v>2</v>
      </c>
    </row>
    <row r="40" spans="1:13">
      <c r="A40" s="124" t="s">
        <v>489</v>
      </c>
      <c r="B40" s="101" t="s">
        <v>429</v>
      </c>
      <c r="C40" s="270" t="s">
        <v>959</v>
      </c>
      <c r="D40" s="271" t="s">
        <v>959</v>
      </c>
      <c r="E40" s="266">
        <f>IF($A40="北/東",VLOOKUP($B40,東北!$D:$E,2,0),IF($A40="東京･関東",VLOOKUP($B40,関東・東京!$D:$E,2,0),IF($A40="中/北",VLOOKUP($B40,中･北!$D:$E,2,0),IF($A40="関西",VLOOKUP($B40,関西・中四国!$D:$E,2,0),IF($A40="四国/中国",VLOOKUP($B40,関西・中四国!$D:$E,2,0),IF($A40="九/沖",VLOOKUP($B40,九･沖!$D:$E,2,0),""))))))</f>
        <v>10</v>
      </c>
    </row>
    <row r="41" spans="1:13">
      <c r="A41" s="124" t="s">
        <v>489</v>
      </c>
      <c r="B41" s="101" t="s">
        <v>453</v>
      </c>
      <c r="C41" s="270" t="s">
        <v>959</v>
      </c>
      <c r="D41" s="271" t="s">
        <v>959</v>
      </c>
      <c r="E41" s="266">
        <f>IF($A41="北/東",VLOOKUP($B41,東北!$D:$E,2,0),IF($A41="東京･関東",VLOOKUP($B41,関東・東京!$D:$E,2,0),IF($A41="中/北",VLOOKUP($B41,中･北!$D:$E,2,0),IF($A41="関西",VLOOKUP($B41,関西・中四国!$D:$E,2,0),IF($A41="四国/中国",VLOOKUP($B41,関西・中四国!$D:$E,2,0),IF($A41="九/沖",VLOOKUP($B41,九･沖!$D:$E,2,0),""))))))</f>
        <v>7</v>
      </c>
    </row>
    <row r="42" spans="1:13">
      <c r="A42" s="124" t="s">
        <v>489</v>
      </c>
      <c r="B42" s="101" t="s">
        <v>455</v>
      </c>
      <c r="C42" s="270" t="s">
        <v>959</v>
      </c>
      <c r="D42" s="271" t="s">
        <v>959</v>
      </c>
      <c r="E42" s="266">
        <f>IF($A42="北/東",VLOOKUP($B42,東北!$D:$E,2,0),IF($A42="東京･関東",VLOOKUP($B42,関東・東京!$D:$E,2,0),IF($A42="中/北",VLOOKUP($B42,中･北!$D:$E,2,0),IF($A42="関西",VLOOKUP($B42,関西・中四国!$D:$E,2,0),IF($A42="四国/中国",VLOOKUP($B42,関西・中四国!$D:$E,2,0),IF($A42="九/沖",VLOOKUP($B42,九･沖!$D:$E,2,0),""))))))</f>
        <v>4</v>
      </c>
    </row>
    <row r="43" spans="1:13">
      <c r="A43" s="124" t="s">
        <v>489</v>
      </c>
      <c r="B43" s="101" t="s">
        <v>396</v>
      </c>
      <c r="C43" s="270" t="s">
        <v>396</v>
      </c>
      <c r="D43" s="271" t="s">
        <v>489</v>
      </c>
      <c r="E43" s="266">
        <f>IF($A43="北/東",VLOOKUP($B43,東北!$D:$E,2,0),IF($A43="東京･関東",VLOOKUP($B43,関東・東京!$D:$E,2,0),IF($A43="中/北",VLOOKUP($B43,中･北!$D:$E,2,0),IF($A43="関西",VLOOKUP($B43,関西・中四国!$D:$E,2,0),IF($A43="四国/中国",VLOOKUP($B43,関西・中四国!$D:$E,2,0),IF($A43="九/沖",VLOOKUP($B43,九･沖!$D:$E,2,0),""))))))</f>
        <v>84</v>
      </c>
    </row>
    <row r="44" spans="1:13">
      <c r="A44" s="124" t="s">
        <v>489</v>
      </c>
      <c r="B44" s="101" t="s">
        <v>410</v>
      </c>
      <c r="C44" s="270" t="s">
        <v>959</v>
      </c>
      <c r="D44" s="271" t="s">
        <v>959</v>
      </c>
      <c r="E44" s="266">
        <f>IF($A44="北/東",VLOOKUP($B44,東北!$D:$E,2,0),IF($A44="東京･関東",VLOOKUP($B44,関東・東京!$D:$E,2,0),IF($A44="中/北",VLOOKUP($B44,中･北!$D:$E,2,0),IF($A44="関西",VLOOKUP($B44,関西・中四国!$D:$E,2,0),IF($A44="四国/中国",VLOOKUP($B44,関西・中四国!$D:$E,2,0),IF($A44="九/沖",VLOOKUP($B44,九･沖!$D:$E,2,0),""))))))</f>
        <v>31</v>
      </c>
    </row>
    <row r="45" spans="1:13">
      <c r="A45" s="124" t="s">
        <v>489</v>
      </c>
      <c r="B45" s="101" t="s">
        <v>434</v>
      </c>
      <c r="C45" s="270" t="s">
        <v>959</v>
      </c>
      <c r="D45" s="271" t="s">
        <v>959</v>
      </c>
      <c r="E45" s="266">
        <f>IF($A45="北/東",VLOOKUP($B45,東北!$D:$E,2,0),IF($A45="東京･関東",VLOOKUP($B45,関東・東京!$D:$E,2,0),IF($A45="中/北",VLOOKUP($B45,中･北!$D:$E,2,0),IF($A45="関西",VLOOKUP($B45,関西・中四国!$D:$E,2,0),IF($A45="四国/中国",VLOOKUP($B45,関西・中四国!$D:$E,2,0),IF($A45="九/沖",VLOOKUP($B45,九･沖!$D:$E,2,0),""))))))</f>
        <v>7</v>
      </c>
    </row>
    <row r="46" spans="1:13">
      <c r="A46" s="124" t="s">
        <v>489</v>
      </c>
      <c r="B46" s="101" t="s">
        <v>419</v>
      </c>
      <c r="C46" s="270" t="s">
        <v>959</v>
      </c>
      <c r="D46" s="271" t="s">
        <v>959</v>
      </c>
      <c r="E46" s="266">
        <f>IF($A46="北/東",VLOOKUP($B46,東北!$D:$E,2,0),IF($A46="東京･関東",VLOOKUP($B46,関東・東京!$D:$E,2,0),IF($A46="中/北",VLOOKUP($B46,中･北!$D:$E,2,0),IF($A46="関西",VLOOKUP($B46,関西・中四国!$D:$E,2,0),IF($A46="四国/中国",VLOOKUP($B46,関西・中四国!$D:$E,2,0),IF($A46="九/沖",VLOOKUP($B46,九･沖!$D:$E,2,0),""))))))</f>
        <v>12</v>
      </c>
    </row>
    <row r="47" spans="1:13">
      <c r="A47" s="124" t="s">
        <v>489</v>
      </c>
      <c r="B47" s="101" t="s">
        <v>437</v>
      </c>
      <c r="C47" s="270" t="s">
        <v>437</v>
      </c>
      <c r="D47" s="271" t="s">
        <v>489</v>
      </c>
      <c r="E47" s="266">
        <f>IF($A47="北/東",VLOOKUP($B47,東北!$D:$E,2,0),IF($A47="東京･関東",VLOOKUP($B47,関東・東京!$D:$E,2,0),IF($A47="中/北",VLOOKUP($B47,中･北!$D:$E,2,0),IF($A47="関西",VLOOKUP($B47,関西・中四国!$D:$E,2,0),IF($A47="四国/中国",VLOOKUP($B47,関西・中四国!$D:$E,2,0),IF($A47="九/沖",VLOOKUP($B47,九･沖!$D:$E,2,0),""))))))</f>
        <v>32</v>
      </c>
    </row>
    <row r="48" spans="1:13">
      <c r="A48" s="124" t="s">
        <v>204</v>
      </c>
      <c r="B48" s="101" t="s">
        <v>488</v>
      </c>
      <c r="C48" s="270" t="s">
        <v>959</v>
      </c>
      <c r="D48" s="271" t="s">
        <v>959</v>
      </c>
      <c r="E48" s="266">
        <f>IF($A48="北/東",VLOOKUP($B48,東北!$D:$E,2,0),IF($A48="東京･関東",VLOOKUP($B48,関東・東京!$D:$E,2,0),IF($A48="中/北",VLOOKUP($B48,中･北!$D:$E,2,0),IF($A48="関西",VLOOKUP($B48,関西・中四国!$D:$E,2,0),IF($A48="四国/中国",VLOOKUP($B48,関西・中四国!$D:$E,2,0),IF($A48="九/沖",VLOOKUP($B48,九･沖!$D:$E,2,0),""))))))</f>
        <v>1</v>
      </c>
    </row>
    <row r="49" spans="1:5">
      <c r="A49" s="124" t="s">
        <v>545</v>
      </c>
      <c r="B49" s="101" t="s">
        <v>397</v>
      </c>
      <c r="C49" s="270" t="s">
        <v>397</v>
      </c>
      <c r="D49" s="271" t="s">
        <v>1994</v>
      </c>
      <c r="E49" s="266">
        <f>IF($A49="北/東",VLOOKUP($B49,東北!$D:$E,2,0),IF($A49="東京･関東",VLOOKUP($B49,関東・東京!$D:$E,2,0),IF($A49="中/北",VLOOKUP($B49,中･北!$D:$E,2,0),IF($A49="関西",VLOOKUP($B49,関西・中四国!$D:$E,2,0),IF($A49="四国/中国",VLOOKUP($B49,関西・中四国!$D:$E,2,0),IF($A49="九/沖",VLOOKUP($B49,九･沖!$D:$E,2,0),""))))))</f>
        <v>206</v>
      </c>
    </row>
    <row r="50" spans="1:5">
      <c r="A50" s="124" t="s">
        <v>545</v>
      </c>
      <c r="B50" s="101" t="s">
        <v>994</v>
      </c>
      <c r="C50" s="270" t="s">
        <v>959</v>
      </c>
      <c r="D50" s="271" t="s">
        <v>959</v>
      </c>
      <c r="E50" s="266">
        <f>IF($A50="北/東",VLOOKUP($B50,東北!$D:$E,2,0),IF($A50="東京･関東",VLOOKUP($B50,関東・東京!$D:$E,2,0),IF($A50="中/北",VLOOKUP($B50,中･北!$D:$E,2,0),IF($A50="関西",VLOOKUP($B50,関西・中四国!$D:$E,2,0),IF($A50="四国/中国",VLOOKUP($B50,関西・中四国!$D:$E,2,0),IF($A50="九/沖",VLOOKUP($B50,九･沖!$D:$E,2,0),""))))))</f>
        <v>2</v>
      </c>
    </row>
    <row r="51" spans="1:5">
      <c r="A51" s="124" t="s">
        <v>545</v>
      </c>
      <c r="B51" s="101" t="s">
        <v>793</v>
      </c>
      <c r="C51" s="270" t="s">
        <v>959</v>
      </c>
      <c r="D51" s="271" t="s">
        <v>959</v>
      </c>
      <c r="E51" s="266">
        <f>IF($A51="北/東",VLOOKUP($B51,東北!$D:$E,2,0),IF($A51="東京･関東",VLOOKUP($B51,関東・東京!$D:$E,2,0),IF($A51="中/北",VLOOKUP($B51,中･北!$D:$E,2,0),IF($A51="関西",VLOOKUP($B51,関西・中四国!$D:$E,2,0),IF($A51="四国/中国",VLOOKUP($B51,関西・中四国!$D:$E,2,0),IF($A51="九/沖",VLOOKUP($B51,九･沖!$D:$E,2,0),""))))))</f>
        <v>24</v>
      </c>
    </row>
    <row r="52" spans="1:5">
      <c r="A52" s="124" t="s">
        <v>545</v>
      </c>
      <c r="B52" s="101" t="s">
        <v>474</v>
      </c>
      <c r="C52" s="270" t="s">
        <v>959</v>
      </c>
      <c r="D52" s="271" t="s">
        <v>959</v>
      </c>
      <c r="E52" s="266">
        <f>IF($A52="北/東",VLOOKUP($B52,東北!$D:$E,2,0),IF($A52="東京･関東",VLOOKUP($B52,関東・東京!$D:$E,2,0),IF($A52="中/北",VLOOKUP($B52,中･北!$D:$E,2,0),IF($A52="関西",VLOOKUP($B52,関西・中四国!$D:$E,2,0),IF($A52="四国/中国",VLOOKUP($B52,関西・中四国!$D:$E,2,0),IF($A52="九/沖",VLOOKUP($B52,九･沖!$D:$E,2,0),""))))))</f>
        <v>100</v>
      </c>
    </row>
    <row r="53" spans="1:5">
      <c r="A53" s="124" t="s">
        <v>545</v>
      </c>
      <c r="B53" s="101" t="s">
        <v>1027</v>
      </c>
      <c r="C53" s="270" t="s">
        <v>959</v>
      </c>
      <c r="D53" s="271" t="s">
        <v>959</v>
      </c>
      <c r="E53" s="266">
        <f>IF($A53="北/東",VLOOKUP($B53,東北!$D:$E,2,0),IF($A53="東京･関東",VLOOKUP($B53,関東・東京!$D:$E,2,0),IF($A53="中/北",VLOOKUP($B53,中･北!$D:$E,2,0),IF($A53="関西",VLOOKUP($B53,関西・中四国!$D:$E,2,0),IF($A53="四国/中国",VLOOKUP($B53,関西・中四国!$D:$E,2,0),IF($A53="九/沖",VLOOKUP($B53,九･沖!$D:$E,2,0),""))))))</f>
        <v>4</v>
      </c>
    </row>
    <row r="54" spans="1:5">
      <c r="A54" s="124" t="s">
        <v>545</v>
      </c>
      <c r="B54" s="101" t="s">
        <v>442</v>
      </c>
      <c r="C54" s="270" t="s">
        <v>959</v>
      </c>
      <c r="D54" s="271" t="s">
        <v>959</v>
      </c>
      <c r="E54" s="266">
        <f>IF($A54="北/東",VLOOKUP($B54,東北!$D:$E,2,0),IF($A54="東京･関東",VLOOKUP($B54,関東・東京!$D:$E,2,0),IF($A54="中/北",VLOOKUP($B54,中･北!$D:$E,2,0),IF($A54="関西",VLOOKUP($B54,関西・中四国!$D:$E,2,0),IF($A54="四国/中国",VLOOKUP($B54,関西・中四国!$D:$E,2,0),IF($A54="九/沖",VLOOKUP($B54,九･沖!$D:$E,2,0),""))))))</f>
        <v>78</v>
      </c>
    </row>
    <row r="55" spans="1:5">
      <c r="A55" s="124" t="s">
        <v>545</v>
      </c>
      <c r="B55" s="101" t="s">
        <v>418</v>
      </c>
      <c r="C55" s="270" t="s">
        <v>959</v>
      </c>
      <c r="D55" s="271" t="s">
        <v>959</v>
      </c>
      <c r="E55" s="266">
        <f>IF($A55="北/東",VLOOKUP($B55,東北!$D:$E,2,0),IF($A55="東京･関東",VLOOKUP($B55,関東・東京!$D:$E,2,0),IF($A55="中/北",VLOOKUP($B55,中･北!$D:$E,2,0),IF($A55="関西",VLOOKUP($B55,関西・中四国!$D:$E,2,0),IF($A55="四国/中国",VLOOKUP($B55,関西・中四国!$D:$E,2,0),IF($A55="九/沖",VLOOKUP($B55,九･沖!$D:$E,2,0),""))))))</f>
        <v>12</v>
      </c>
    </row>
    <row r="56" spans="1:5">
      <c r="A56" s="124" t="s">
        <v>545</v>
      </c>
      <c r="B56" s="101" t="s">
        <v>447</v>
      </c>
      <c r="C56" s="270" t="s">
        <v>959</v>
      </c>
      <c r="D56" s="271" t="s">
        <v>959</v>
      </c>
      <c r="E56" s="266">
        <f>IF($A56="北/東",VLOOKUP($B56,東北!$D:$E,2,0),IF($A56="東京･関東",VLOOKUP($B56,関東・東京!$D:$E,2,0),IF($A56="中/北",VLOOKUP($B56,中･北!$D:$E,2,0),IF($A56="関西",VLOOKUP($B56,関西・中四国!$D:$E,2,0),IF($A56="四国/中国",VLOOKUP($B56,関西・中四国!$D:$E,2,0),IF($A56="九/沖",VLOOKUP($B56,九･沖!$D:$E,2,0),""))))))</f>
        <v>73</v>
      </c>
    </row>
    <row r="57" spans="1:5">
      <c r="A57" s="124" t="s">
        <v>545</v>
      </c>
      <c r="B57" s="101" t="s">
        <v>405</v>
      </c>
      <c r="C57" s="270" t="s">
        <v>405</v>
      </c>
      <c r="D57" s="271" t="s">
        <v>1993</v>
      </c>
      <c r="E57" s="266">
        <f>IF($A57="北/東",VLOOKUP($B57,東北!$D:$E,2,0),IF($A57="東京･関東",VLOOKUP($B57,関東・東京!$D:$E,2,0),IF($A57="中/北",VLOOKUP($B57,中･北!$D:$E,2,0),IF($A57="関西",VLOOKUP($B57,関西・中四国!$D:$E,2,0),IF($A57="四国/中国",VLOOKUP($B57,関西・中四国!$D:$E,2,0),IF($A57="九/沖",VLOOKUP($B57,九･沖!$D:$E,2,0),""))))))</f>
        <v>157</v>
      </c>
    </row>
    <row r="58" spans="1:5">
      <c r="A58" s="124" t="s">
        <v>545</v>
      </c>
      <c r="B58" s="101" t="s">
        <v>423</v>
      </c>
      <c r="C58" s="270" t="s">
        <v>423</v>
      </c>
      <c r="D58" s="271" t="s">
        <v>1993</v>
      </c>
      <c r="E58" s="266">
        <f>IF($A58="北/東",VLOOKUP($B58,東北!$D:$E,2,0),IF($A58="東京･関東",VLOOKUP($B58,関東・東京!$D:$E,2,0),IF($A58="中/北",VLOOKUP($B58,中･北!$D:$E,2,0),IF($A58="関西",VLOOKUP($B58,関西・中四国!$D:$E,2,0),IF($A58="四国/中国",VLOOKUP($B58,関西・中四国!$D:$E,2,0),IF($A58="九/沖",VLOOKUP($B58,九･沖!$D:$E,2,0),""))))))</f>
        <v>153</v>
      </c>
    </row>
    <row r="59" spans="1:5">
      <c r="A59" s="124" t="s">
        <v>545</v>
      </c>
      <c r="B59" s="101" t="s">
        <v>458</v>
      </c>
      <c r="C59" s="270" t="s">
        <v>959</v>
      </c>
      <c r="D59" s="271" t="s">
        <v>959</v>
      </c>
      <c r="E59" s="266">
        <f>IF($A59="北/東",VLOOKUP($B59,東北!$D:$E,2,0),IF($A59="東京･関東",VLOOKUP($B59,関東・東京!$D:$E,2,0),IF($A59="中/北",VLOOKUP($B59,中･北!$D:$E,2,0),IF($A59="関西",VLOOKUP($B59,関西・中四国!$D:$E,2,0),IF($A59="四国/中国",VLOOKUP($B59,関西・中四国!$D:$E,2,0),IF($A59="九/沖",VLOOKUP($B59,九･沖!$D:$E,2,0),""))))))</f>
        <v>6</v>
      </c>
    </row>
    <row r="60" spans="1:5">
      <c r="A60" s="124" t="s">
        <v>545</v>
      </c>
      <c r="B60" s="101" t="s">
        <v>465</v>
      </c>
      <c r="C60" s="270" t="s">
        <v>959</v>
      </c>
      <c r="D60" s="271" t="s">
        <v>959</v>
      </c>
      <c r="E60" s="266">
        <f>IF($A60="北/東",VLOOKUP($B60,東北!$D:$E,2,0),IF($A60="東京･関東",VLOOKUP($B60,関東・東京!$D:$E,2,0),IF($A60="中/北",VLOOKUP($B60,中･北!$D:$E,2,0),IF($A60="関西",VLOOKUP($B60,関西・中四国!$D:$E,2,0),IF($A60="四国/中国",VLOOKUP($B60,関西・中四国!$D:$E,2,0),IF($A60="九/沖",VLOOKUP($B60,九･沖!$D:$E,2,0),""))))))</f>
        <v>29</v>
      </c>
    </row>
    <row r="61" spans="1:5">
      <c r="A61" s="124" t="s">
        <v>545</v>
      </c>
      <c r="B61" s="101" t="s">
        <v>467</v>
      </c>
      <c r="C61" s="270" t="s">
        <v>467</v>
      </c>
      <c r="D61" s="271" t="s">
        <v>1994</v>
      </c>
      <c r="E61" s="266">
        <f>IF($A61="北/東",VLOOKUP($B61,東北!$D:$E,2,0),IF($A61="東京･関東",VLOOKUP($B61,関東・東京!$D:$E,2,0),IF($A61="中/北",VLOOKUP($B61,中･北!$D:$E,2,0),IF($A61="関西",VLOOKUP($B61,関西・中四国!$D:$E,2,0),IF($A61="四国/中国",VLOOKUP($B61,関西・中四国!$D:$E,2,0),IF($A61="九/沖",VLOOKUP($B61,九･沖!$D:$E,2,0),""))))))</f>
        <v>125</v>
      </c>
    </row>
    <row r="62" spans="1:5">
      <c r="A62" s="124" t="s">
        <v>545</v>
      </c>
      <c r="B62" s="101" t="s">
        <v>433</v>
      </c>
      <c r="C62" s="270" t="s">
        <v>959</v>
      </c>
      <c r="D62" s="271" t="s">
        <v>959</v>
      </c>
      <c r="E62" s="266">
        <f>IF($A62="北/東",VLOOKUP($B62,東北!$D:$E,2,0),IF($A62="東京･関東",VLOOKUP($B62,関東・東京!$D:$E,2,0),IF($A62="中/北",VLOOKUP($B62,中･北!$D:$E,2,0),IF($A62="関西",VLOOKUP($B62,関西・中四国!$D:$E,2,0),IF($A62="四国/中国",VLOOKUP($B62,関西・中四国!$D:$E,2,0),IF($A62="九/沖",VLOOKUP($B62,九･沖!$D:$E,2,0),""))))))</f>
        <v>126</v>
      </c>
    </row>
    <row r="63" spans="1:5">
      <c r="A63" s="124" t="s">
        <v>545</v>
      </c>
      <c r="B63" s="101" t="s">
        <v>991</v>
      </c>
      <c r="C63" s="270" t="s">
        <v>959</v>
      </c>
      <c r="D63" s="271" t="s">
        <v>959</v>
      </c>
      <c r="E63" s="266">
        <f>IF($A63="北/東",VLOOKUP($B63,東北!$D:$E,2,0),IF($A63="東京･関東",VLOOKUP($B63,関東・東京!$D:$E,2,0),IF($A63="中/北",VLOOKUP($B63,中･北!$D:$E,2,0),IF($A63="関西",VLOOKUP($B63,関西・中四国!$D:$E,2,0),IF($A63="四国/中国",VLOOKUP($B63,関西・中四国!$D:$E,2,0),IF($A63="九/沖",VLOOKUP($B63,九･沖!$D:$E,2,0),""))))))</f>
        <v>2</v>
      </c>
    </row>
    <row r="64" spans="1:5">
      <c r="A64" s="124" t="s">
        <v>545</v>
      </c>
      <c r="B64" s="101" t="s">
        <v>398</v>
      </c>
      <c r="C64" s="270" t="s">
        <v>398</v>
      </c>
      <c r="D64" s="271" t="s">
        <v>1993</v>
      </c>
      <c r="E64" s="266">
        <f>IF($A64="北/東",VLOOKUP($B64,東北!$D:$E,2,0),IF($A64="東京･関東",VLOOKUP($B64,関東・東京!$D:$E,2,0),IF($A64="中/北",VLOOKUP($B64,中･北!$D:$E,2,0),IF($A64="関西",VLOOKUP($B64,関西・中四国!$D:$E,2,0),IF($A64="四国/中国",VLOOKUP($B64,関西・中四国!$D:$E,2,0),IF($A64="九/沖",VLOOKUP($B64,九･沖!$D:$E,2,0),""))))))</f>
        <v>274</v>
      </c>
    </row>
    <row r="65" spans="1:5">
      <c r="A65" s="124" t="s">
        <v>545</v>
      </c>
      <c r="B65" s="101" t="s">
        <v>468</v>
      </c>
      <c r="C65" s="270" t="s">
        <v>959</v>
      </c>
      <c r="D65" s="271" t="s">
        <v>959</v>
      </c>
      <c r="E65" s="266">
        <f>IF($A65="北/東",VLOOKUP($B65,東北!$D:$E,2,0),IF($A65="東京･関東",VLOOKUP($B65,関東・東京!$D:$E,2,0),IF($A65="中/北",VLOOKUP($B65,中･北!$D:$E,2,0),IF($A65="関西",VLOOKUP($B65,関西・中四国!$D:$E,2,0),IF($A65="四国/中国",VLOOKUP($B65,関西・中四国!$D:$E,2,0),IF($A65="九/沖",VLOOKUP($B65,九･沖!$D:$E,2,0),""))))))</f>
        <v>226</v>
      </c>
    </row>
    <row r="66" spans="1:5">
      <c r="A66" s="124" t="s">
        <v>545</v>
      </c>
      <c r="B66" s="101" t="s">
        <v>470</v>
      </c>
      <c r="C66" s="270" t="s">
        <v>959</v>
      </c>
      <c r="D66" s="271" t="s">
        <v>959</v>
      </c>
      <c r="E66" s="266">
        <f>IF($A66="北/東",VLOOKUP($B66,東北!$D:$E,2,0),IF($A66="東京･関東",VLOOKUP($B66,関東・東京!$D:$E,2,0),IF($A66="中/北",VLOOKUP($B66,中･北!$D:$E,2,0),IF($A66="関西",VLOOKUP($B66,関西・中四国!$D:$E,2,0),IF($A66="四国/中国",VLOOKUP($B66,関西・中四国!$D:$E,2,0),IF($A66="九/沖",VLOOKUP($B66,九･沖!$D:$E,2,0),""))))))</f>
        <v>4</v>
      </c>
    </row>
    <row r="67" spans="1:5">
      <c r="A67" s="124" t="s">
        <v>545</v>
      </c>
      <c r="B67" s="101" t="s">
        <v>460</v>
      </c>
      <c r="C67" s="270" t="s">
        <v>959</v>
      </c>
      <c r="D67" s="271" t="s">
        <v>959</v>
      </c>
      <c r="E67" s="266">
        <f>IF($A67="北/東",VLOOKUP($B67,東北!$D:$E,2,0),IF($A67="東京･関東",VLOOKUP($B67,関東・東京!$D:$E,2,0),IF($A67="中/北",VLOOKUP($B67,中･北!$D:$E,2,0),IF($A67="関西",VLOOKUP($B67,関西・中四国!$D:$E,2,0),IF($A67="四国/中国",VLOOKUP($B67,関西・中四国!$D:$E,2,0),IF($A67="九/沖",VLOOKUP($B67,九･沖!$D:$E,2,0),""))))))</f>
        <v>3</v>
      </c>
    </row>
    <row r="68" spans="1:5">
      <c r="A68" s="124" t="s">
        <v>545</v>
      </c>
      <c r="B68" s="101" t="s">
        <v>552</v>
      </c>
      <c r="C68" s="270" t="s">
        <v>552</v>
      </c>
      <c r="D68" s="271" t="s">
        <v>489</v>
      </c>
      <c r="E68" s="266">
        <f>IF($A68="北/東",VLOOKUP($B68,東北!$D:$E,2,0),IF($A68="東京･関東",VLOOKUP($B68,関東・東京!$D:$E,2,0),IF($A68="中/北",VLOOKUP($B68,中･北!$D:$E,2,0),IF($A68="関西",VLOOKUP($B68,関西・中四国!$D:$E,2,0),IF($A68="四国/中国",VLOOKUP($B68,関西・中四国!$D:$E,2,0),IF($A68="九/沖",VLOOKUP($B68,九･沖!$D:$E,2,0),""))))))</f>
        <v>66</v>
      </c>
    </row>
    <row r="69" spans="1:5">
      <c r="A69" s="124" t="s">
        <v>545</v>
      </c>
      <c r="B69" s="101" t="s">
        <v>1029</v>
      </c>
      <c r="C69" s="270" t="s">
        <v>2036</v>
      </c>
      <c r="D69" s="271" t="s">
        <v>1993</v>
      </c>
      <c r="E69" s="266">
        <f>IF($A69="北/東",VLOOKUP($B69,東北!$D:$E,2,0),IF($A69="東京･関東",VLOOKUP($B69,関東・東京!$D:$E,2,0),IF($A69="中/北",VLOOKUP($B69,中･北!$D:$E,2,0),IF($A69="関西",VLOOKUP($B69,関西・中四国!$D:$E,2,0),IF($A69="四国/中国",VLOOKUP($B69,関西・中四国!$D:$E,2,0),IF($A69="九/沖",VLOOKUP($B69,九･沖!$D:$E,2,0),""))))))</f>
        <v>2</v>
      </c>
    </row>
    <row r="70" spans="1:5">
      <c r="A70" s="124" t="s">
        <v>545</v>
      </c>
      <c r="B70" s="101" t="s">
        <v>988</v>
      </c>
      <c r="C70" s="270" t="s">
        <v>959</v>
      </c>
      <c r="D70" s="271" t="s">
        <v>959</v>
      </c>
      <c r="E70" s="266">
        <f>IF($A70="北/東",VLOOKUP($B70,東北!$D:$E,2,0),IF($A70="東京･関東",VLOOKUP($B70,関東・東京!$D:$E,2,0),IF($A70="中/北",VLOOKUP($B70,中･北!$D:$E,2,0),IF($A70="関西",VLOOKUP($B70,関西・中四国!$D:$E,2,0),IF($A70="四国/中国",VLOOKUP($B70,関西・中四国!$D:$E,2,0),IF($A70="九/沖",VLOOKUP($B70,九･沖!$D:$E,2,0),""))))))</f>
        <v>2</v>
      </c>
    </row>
    <row r="71" spans="1:5">
      <c r="A71" s="124" t="s">
        <v>545</v>
      </c>
      <c r="B71" s="101" t="s">
        <v>469</v>
      </c>
      <c r="C71" s="270" t="s">
        <v>959</v>
      </c>
      <c r="D71" s="271" t="s">
        <v>959</v>
      </c>
      <c r="E71" s="266">
        <f>IF($A71="北/東",VLOOKUP($B71,東北!$D:$E,2,0),IF($A71="東京･関東",VLOOKUP($B71,関東・東京!$D:$E,2,0),IF($A71="中/北",VLOOKUP($B71,中･北!$D:$E,2,0),IF($A71="関西",VLOOKUP($B71,関西・中四国!$D:$E,2,0),IF($A71="四国/中国",VLOOKUP($B71,関西・中四国!$D:$E,2,0),IF($A71="九/沖",VLOOKUP($B71,九･沖!$D:$E,2,0),""))))))</f>
        <v>3</v>
      </c>
    </row>
    <row r="72" spans="1:5">
      <c r="A72" s="124" t="s">
        <v>545</v>
      </c>
      <c r="B72" s="101" t="s">
        <v>482</v>
      </c>
      <c r="C72" s="270" t="s">
        <v>959</v>
      </c>
      <c r="D72" s="271" t="s">
        <v>959</v>
      </c>
      <c r="E72" s="266">
        <f>IF($A72="北/東",VLOOKUP($B72,東北!$D:$E,2,0),IF($A72="東京･関東",VLOOKUP($B72,関東・東京!$D:$E,2,0),IF($A72="中/北",VLOOKUP($B72,中･北!$D:$E,2,0),IF($A72="関西",VLOOKUP($B72,関西・中四国!$D:$E,2,0),IF($A72="四国/中国",VLOOKUP($B72,関西・中四国!$D:$E,2,0),IF($A72="九/沖",VLOOKUP($B72,九･沖!$D:$E,2,0),""))))))</f>
        <v>77</v>
      </c>
    </row>
    <row r="73" spans="1:5">
      <c r="A73" s="124" t="s">
        <v>545</v>
      </c>
      <c r="B73" s="101" t="s">
        <v>67</v>
      </c>
      <c r="C73" s="270" t="s">
        <v>67</v>
      </c>
      <c r="D73" s="271" t="s">
        <v>1994</v>
      </c>
      <c r="E73" s="266">
        <f>IF($A73="北/東",VLOOKUP($B73,東北!$D:$E,2,0),IF($A73="東京･関東",VLOOKUP($B73,関東・東京!$D:$E,2,0),IF($A73="中/北",VLOOKUP($B73,中･北!$D:$E,2,0),IF($A73="関西",VLOOKUP($B73,関西・中四国!$D:$E,2,0),IF($A73="四国/中国",VLOOKUP($B73,関西・中四国!$D:$E,2,0),IF($A73="九/沖",VLOOKUP($B73,九･沖!$D:$E,2,0),""))))))</f>
        <v>153</v>
      </c>
    </row>
    <row r="74" spans="1:5">
      <c r="A74" s="124" t="s">
        <v>545</v>
      </c>
      <c r="B74" s="101" t="s">
        <v>484</v>
      </c>
      <c r="C74" s="270" t="s">
        <v>959</v>
      </c>
      <c r="D74" s="271" t="s">
        <v>959</v>
      </c>
      <c r="E74" s="266">
        <f>IF($A74="北/東",VLOOKUP($B74,東北!$D:$E,2,0),IF($A74="東京･関東",VLOOKUP($B74,関東・東京!$D:$E,2,0),IF($A74="中/北",VLOOKUP($B74,中･北!$D:$E,2,0),IF($A74="関西",VLOOKUP($B74,関西・中四国!$D:$E,2,0),IF($A74="四国/中国",VLOOKUP($B74,関西・中四国!$D:$E,2,0),IF($A74="九/沖",VLOOKUP($B74,九･沖!$D:$E,2,0),""))))))</f>
        <v>130</v>
      </c>
    </row>
    <row r="75" spans="1:5">
      <c r="A75" s="124" t="s">
        <v>545</v>
      </c>
      <c r="B75" s="101" t="s">
        <v>435</v>
      </c>
      <c r="C75" s="270" t="s">
        <v>959</v>
      </c>
      <c r="D75" s="271" t="s">
        <v>959</v>
      </c>
      <c r="E75" s="266">
        <f>IF($A75="北/東",VLOOKUP($B75,東北!$D:$E,2,0),IF($A75="東京･関東",VLOOKUP($B75,関東・東京!$D:$E,2,0),IF($A75="中/北",VLOOKUP($B75,中･北!$D:$E,2,0),IF($A75="関西",VLOOKUP($B75,関西・中四国!$D:$E,2,0),IF($A75="四国/中国",VLOOKUP($B75,関西・中四国!$D:$E,2,0),IF($A75="九/沖",VLOOKUP($B75,九･沖!$D:$E,2,0),""))))))</f>
        <v>36</v>
      </c>
    </row>
    <row r="76" spans="1:5">
      <c r="A76" s="124" t="s">
        <v>545</v>
      </c>
      <c r="B76" s="101" t="s">
        <v>996</v>
      </c>
      <c r="C76" s="270" t="s">
        <v>959</v>
      </c>
      <c r="D76" s="271" t="s">
        <v>959</v>
      </c>
      <c r="E76" s="266">
        <f>IF($A76="北/東",VLOOKUP($B76,東北!$D:$E,2,0),IF($A76="東京･関東",VLOOKUP($B76,関東・東京!$D:$E,2,0),IF($A76="中/北",VLOOKUP($B76,中･北!$D:$E,2,0),IF($A76="関西",VLOOKUP($B76,関西・中四国!$D:$E,2,0),IF($A76="四国/中国",VLOOKUP($B76,関西・中四国!$D:$E,2,0),IF($A76="九/沖",VLOOKUP($B76,九･沖!$D:$E,2,0),""))))))</f>
        <v>2</v>
      </c>
    </row>
    <row r="77" spans="1:5">
      <c r="A77" s="124" t="s">
        <v>545</v>
      </c>
      <c r="B77" s="101" t="s">
        <v>476</v>
      </c>
      <c r="C77" s="270" t="s">
        <v>1932</v>
      </c>
      <c r="D77" s="271" t="s">
        <v>1993</v>
      </c>
      <c r="E77" s="266">
        <f>IF($A77="北/東",VLOOKUP($B77,東北!$D:$E,2,0),IF($A77="東京･関東",VLOOKUP($B77,関東・東京!$D:$E,2,0),IF($A77="中/北",VLOOKUP($B77,中･北!$D:$E,2,0),IF($A77="関西",VLOOKUP($B77,関西・中四国!$D:$E,2,0),IF($A77="四国/中国",VLOOKUP($B77,関西・中四国!$D:$E,2,0),IF($A77="九/沖",VLOOKUP($B77,九･沖!$D:$E,2,0),""))))))</f>
        <v>147</v>
      </c>
    </row>
    <row r="78" spans="1:5">
      <c r="A78" s="124" t="s">
        <v>545</v>
      </c>
      <c r="B78" s="101" t="s">
        <v>457</v>
      </c>
      <c r="C78" s="270" t="s">
        <v>959</v>
      </c>
      <c r="D78" s="271" t="s">
        <v>959</v>
      </c>
      <c r="E78" s="266">
        <f>IF($A78="北/東",VLOOKUP($B78,東北!$D:$E,2,0),IF($A78="東京･関東",VLOOKUP($B78,関東・東京!$D:$E,2,0),IF($A78="中/北",VLOOKUP($B78,中･北!$D:$E,2,0),IF($A78="関西",VLOOKUP($B78,関西・中四国!$D:$E,2,0),IF($A78="四国/中国",VLOOKUP($B78,関西・中四国!$D:$E,2,0),IF($A78="九/沖",VLOOKUP($B78,九･沖!$D:$E,2,0),""))))))</f>
        <v>3</v>
      </c>
    </row>
    <row r="79" spans="1:5">
      <c r="A79" s="124" t="s">
        <v>545</v>
      </c>
      <c r="B79" s="101" t="s">
        <v>427</v>
      </c>
      <c r="C79" s="270" t="s">
        <v>959</v>
      </c>
      <c r="D79" s="271" t="s">
        <v>959</v>
      </c>
      <c r="E79" s="266">
        <f>IF($A79="北/東",VLOOKUP($B79,東北!$D:$E,2,0),IF($A79="東京･関東",VLOOKUP($B79,関東・東京!$D:$E,2,0),IF($A79="中/北",VLOOKUP($B79,中･北!$D:$E,2,0),IF($A79="関西",VLOOKUP($B79,関西・中四国!$D:$E,2,0),IF($A79="四国/中国",VLOOKUP($B79,関西・中四国!$D:$E,2,0),IF($A79="九/沖",VLOOKUP($B79,九･沖!$D:$E,2,0),""))))))</f>
        <v>140</v>
      </c>
    </row>
    <row r="80" spans="1:5">
      <c r="A80" s="124" t="s">
        <v>545</v>
      </c>
      <c r="B80" s="101" t="s">
        <v>483</v>
      </c>
      <c r="C80" s="270" t="s">
        <v>959</v>
      </c>
      <c r="D80" s="271" t="s">
        <v>959</v>
      </c>
      <c r="E80" s="266">
        <f>IF($A80="北/東",VLOOKUP($B80,東北!$D:$E,2,0),IF($A80="東京･関東",VLOOKUP($B80,関東・東京!$D:$E,2,0),IF($A80="中/北",VLOOKUP($B80,中･北!$D:$E,2,0),IF($A80="関西",VLOOKUP($B80,関西・中四国!$D:$E,2,0),IF($A80="四国/中国",VLOOKUP($B80,関西・中四国!$D:$E,2,0),IF($A80="九/沖",VLOOKUP($B80,九･沖!$D:$E,2,0),""))))))</f>
        <v>1</v>
      </c>
    </row>
    <row r="81" spans="1:5">
      <c r="A81" s="124" t="s">
        <v>545</v>
      </c>
      <c r="B81" s="101" t="s">
        <v>407</v>
      </c>
      <c r="C81" s="270" t="s">
        <v>407</v>
      </c>
      <c r="D81" s="271" t="s">
        <v>1993</v>
      </c>
      <c r="E81" s="266">
        <f>IF($A81="北/東",VLOOKUP($B81,東北!$D:$E,2,0),IF($A81="東京･関東",VLOOKUP($B81,関東・東京!$D:$E,2,0),IF($A81="中/北",VLOOKUP($B81,中･北!$D:$E,2,0),IF($A81="関西",VLOOKUP($B81,関西・中四国!$D:$E,2,0),IF($A81="四国/中国",VLOOKUP($B81,関西・中四国!$D:$E,2,0),IF($A81="九/沖",VLOOKUP($B81,九･沖!$D:$E,2,0),""))))))</f>
        <v>43</v>
      </c>
    </row>
    <row r="82" spans="1:5">
      <c r="A82" s="124" t="s">
        <v>545</v>
      </c>
      <c r="B82" s="101" t="s">
        <v>421</v>
      </c>
      <c r="C82" s="270" t="s">
        <v>959</v>
      </c>
      <c r="D82" s="271" t="s">
        <v>959</v>
      </c>
      <c r="E82" s="266">
        <f>IF($A82="北/東",VLOOKUP($B82,東北!$D:$E,2,0),IF($A82="東京･関東",VLOOKUP($B82,関東・東京!$D:$E,2,0),IF($A82="中/北",VLOOKUP($B82,中･北!$D:$E,2,0),IF($A82="関西",VLOOKUP($B82,関西・中四国!$D:$E,2,0),IF($A82="四国/中国",VLOOKUP($B82,関西・中四国!$D:$E,2,0),IF($A82="九/沖",VLOOKUP($B82,九･沖!$D:$E,2,0),""))))))</f>
        <v>11</v>
      </c>
    </row>
    <row r="83" spans="1:5">
      <c r="A83" s="124" t="s">
        <v>545</v>
      </c>
      <c r="B83" s="101" t="s">
        <v>462</v>
      </c>
      <c r="C83" s="270" t="s">
        <v>959</v>
      </c>
      <c r="D83" s="271" t="s">
        <v>959</v>
      </c>
      <c r="E83" s="266">
        <f>IF($A83="北/東",VLOOKUP($B83,東北!$D:$E,2,0),IF($A83="東京･関東",VLOOKUP($B83,関東・東京!$D:$E,2,0),IF($A83="中/北",VLOOKUP($B83,中･北!$D:$E,2,0),IF($A83="関西",VLOOKUP($B83,関西・中四国!$D:$E,2,0),IF($A83="四国/中国",VLOOKUP($B83,関西・中四国!$D:$E,2,0),IF($A83="九/沖",VLOOKUP($B83,九･沖!$D:$E,2,0),""))))))</f>
        <v>6</v>
      </c>
    </row>
    <row r="84" spans="1:5">
      <c r="A84" s="124" t="s">
        <v>545</v>
      </c>
      <c r="B84" s="101" t="s">
        <v>29</v>
      </c>
      <c r="C84" s="270" t="s">
        <v>29</v>
      </c>
      <c r="D84" s="271" t="s">
        <v>1994</v>
      </c>
      <c r="E84" s="266">
        <f>IF($A84="北/東",VLOOKUP($B84,東北!$D:$E,2,0),IF($A84="東京･関東",VLOOKUP($B84,関東・東京!$D:$E,2,0),IF($A84="中/北",VLOOKUP($B84,中･北!$D:$E,2,0),IF($A84="関西",VLOOKUP($B84,関西・中四国!$D:$E,2,0),IF($A84="四国/中国",VLOOKUP($B84,関西・中四国!$D:$E,2,0),IF($A84="九/沖",VLOOKUP($B84,九･沖!$D:$E,2,0),""))))))</f>
        <v>261</v>
      </c>
    </row>
    <row r="85" spans="1:5">
      <c r="A85" s="124" t="s">
        <v>545</v>
      </c>
      <c r="B85" s="101" t="s">
        <v>477</v>
      </c>
      <c r="C85" s="270" t="s">
        <v>959</v>
      </c>
      <c r="D85" s="271" t="s">
        <v>959</v>
      </c>
      <c r="E85" s="266">
        <f>IF($A85="北/東",VLOOKUP($B85,東北!$D:$E,2,0),IF($A85="東京･関東",VLOOKUP($B85,関東・東京!$D:$E,2,0),IF($A85="中/北",VLOOKUP($B85,中･北!$D:$E,2,0),IF($A85="関西",VLOOKUP($B85,関西・中四国!$D:$E,2,0),IF($A85="四国/中国",VLOOKUP($B85,関西・中四国!$D:$E,2,0),IF($A85="九/沖",VLOOKUP($B85,九･沖!$D:$E,2,0),""))))))</f>
        <v>1</v>
      </c>
    </row>
    <row r="86" spans="1:5">
      <c r="A86" s="124" t="s">
        <v>545</v>
      </c>
      <c r="B86" s="101" t="s">
        <v>432</v>
      </c>
      <c r="C86" s="270" t="s">
        <v>432</v>
      </c>
      <c r="D86" s="271" t="s">
        <v>1993</v>
      </c>
      <c r="E86" s="266">
        <f>IF($A86="北/東",VLOOKUP($B86,東北!$D:$E,2,0),IF($A86="東京･関東",VLOOKUP($B86,関東・東京!$D:$E,2,0),IF($A86="中/北",VLOOKUP($B86,中･北!$D:$E,2,0),IF($A86="関西",VLOOKUP($B86,関西・中四国!$D:$E,2,0),IF($A86="四国/中国",VLOOKUP($B86,関西・中四国!$D:$E,2,0),IF($A86="九/沖",VLOOKUP($B86,九･沖!$D:$E,2,0),""))))))</f>
        <v>133</v>
      </c>
    </row>
    <row r="87" spans="1:5">
      <c r="A87" s="124" t="s">
        <v>545</v>
      </c>
      <c r="B87" s="101" t="s">
        <v>999</v>
      </c>
      <c r="C87" s="270" t="s">
        <v>959</v>
      </c>
      <c r="D87" s="271" t="s">
        <v>959</v>
      </c>
      <c r="E87" s="266">
        <f>IF($A87="北/東",VLOOKUP($B87,東北!$D:$E,2,0),IF($A87="東京･関東",VLOOKUP($B87,関東・東京!$D:$E,2,0),IF($A87="中/北",VLOOKUP($B87,中･北!$D:$E,2,0),IF($A87="関西",VLOOKUP($B87,関西・中四国!$D:$E,2,0),IF($A87="四国/中国",VLOOKUP($B87,関西・中四国!$D:$E,2,0),IF($A87="九/沖",VLOOKUP($B87,九･沖!$D:$E,2,0),""))))))</f>
        <v>2</v>
      </c>
    </row>
    <row r="88" spans="1:5">
      <c r="A88" s="124" t="s">
        <v>545</v>
      </c>
      <c r="B88" s="101" t="s">
        <v>456</v>
      </c>
      <c r="C88" s="270" t="s">
        <v>456</v>
      </c>
      <c r="D88" s="271" t="s">
        <v>1994</v>
      </c>
      <c r="E88" s="266">
        <f>IF($A88="北/東",VLOOKUP($B88,東北!$D:$E,2,0),IF($A88="東京･関東",VLOOKUP($B88,関東・東京!$D:$E,2,0),IF($A88="中/北",VLOOKUP($B88,中･北!$D:$E,2,0),IF($A88="関西",VLOOKUP($B88,関西・中四国!$D:$E,2,0),IF($A88="四国/中国",VLOOKUP($B88,関西・中四国!$D:$E,2,0),IF($A88="九/沖",VLOOKUP($B88,九･沖!$D:$E,2,0),""))))))</f>
        <v>83</v>
      </c>
    </row>
    <row r="89" spans="1:5">
      <c r="A89" s="124" t="s">
        <v>545</v>
      </c>
      <c r="B89" s="101" t="s">
        <v>425</v>
      </c>
      <c r="C89" s="270" t="s">
        <v>959</v>
      </c>
      <c r="D89" s="271" t="s">
        <v>959</v>
      </c>
      <c r="E89" s="266">
        <f>IF($A89="北/東",VLOOKUP($B89,東北!$D:$E,2,0),IF($A89="東京･関東",VLOOKUP($B89,関東・東京!$D:$E,2,0),IF($A89="中/北",VLOOKUP($B89,中･北!$D:$E,2,0),IF($A89="関西",VLOOKUP($B89,関西・中四国!$D:$E,2,0),IF($A89="四国/中国",VLOOKUP($B89,関西・中四国!$D:$E,2,0),IF($A89="九/沖",VLOOKUP($B89,九･沖!$D:$E,2,0),""))))))</f>
        <v>7</v>
      </c>
    </row>
    <row r="90" spans="1:5">
      <c r="A90" s="124" t="s">
        <v>545</v>
      </c>
      <c r="B90" s="101" t="s">
        <v>440</v>
      </c>
      <c r="C90" s="270" t="s">
        <v>959</v>
      </c>
      <c r="D90" s="271" t="s">
        <v>959</v>
      </c>
      <c r="E90" s="266">
        <f>IF($A90="北/東",VLOOKUP($B90,東北!$D:$E,2,0),IF($A90="東京･関東",VLOOKUP($B90,関東・東京!$D:$E,2,0),IF($A90="中/北",VLOOKUP($B90,中･北!$D:$E,2,0),IF($A90="関西",VLOOKUP($B90,関西・中四国!$D:$E,2,0),IF($A90="四国/中国",VLOOKUP($B90,関西・中四国!$D:$E,2,0),IF($A90="九/沖",VLOOKUP($B90,九･沖!$D:$E,2,0),""))))))</f>
        <v>173</v>
      </c>
    </row>
    <row r="91" spans="1:5">
      <c r="A91" s="124" t="s">
        <v>545</v>
      </c>
      <c r="B91" s="101" t="s">
        <v>472</v>
      </c>
      <c r="C91" s="270" t="s">
        <v>959</v>
      </c>
      <c r="D91" s="271" t="s">
        <v>959</v>
      </c>
      <c r="E91" s="266">
        <f>IF($A91="北/東",VLOOKUP($B91,東北!$D:$E,2,0),IF($A91="東京･関東",VLOOKUP($B91,関東・東京!$D:$E,2,0),IF($A91="中/北",VLOOKUP($B91,中･北!$D:$E,2,0),IF($A91="関西",VLOOKUP($B91,関西・中四国!$D:$E,2,0),IF($A91="四国/中国",VLOOKUP($B91,関西・中四国!$D:$E,2,0),IF($A91="九/沖",VLOOKUP($B91,九･沖!$D:$E,2,0),""))))))</f>
        <v>37</v>
      </c>
    </row>
    <row r="92" spans="1:5">
      <c r="A92" s="124" t="s">
        <v>545</v>
      </c>
      <c r="B92" s="101" t="s">
        <v>409</v>
      </c>
      <c r="C92" s="270" t="s">
        <v>409</v>
      </c>
      <c r="D92" s="271" t="s">
        <v>1993</v>
      </c>
      <c r="E92" s="266">
        <f>IF($A92="北/東",VLOOKUP($B92,東北!$D:$E,2,0),IF($A92="東京･関東",VLOOKUP($B92,関東・東京!$D:$E,2,0),IF($A92="中/北",VLOOKUP($B92,中･北!$D:$E,2,0),IF($A92="関西",VLOOKUP($B92,関西・中四国!$D:$E,2,0),IF($A92="四国/中国",VLOOKUP($B92,関西・中四国!$D:$E,2,0),IF($A92="九/沖",VLOOKUP($B92,九･沖!$D:$E,2,0),""))))))</f>
        <v>94</v>
      </c>
    </row>
    <row r="93" spans="1:5">
      <c r="A93" s="124" t="s">
        <v>545</v>
      </c>
      <c r="B93" s="101" t="s">
        <v>413</v>
      </c>
      <c r="C93" s="270" t="s">
        <v>413</v>
      </c>
      <c r="D93" s="271" t="s">
        <v>1994</v>
      </c>
      <c r="E93" s="266">
        <f>IF($A93="北/東",VLOOKUP($B93,東北!$D:$E,2,0),IF($A93="東京･関東",VLOOKUP($B93,関東・東京!$D:$E,2,0),IF($A93="中/北",VLOOKUP($B93,中･北!$D:$E,2,0),IF($A93="関西",VLOOKUP($B93,関西・中四国!$D:$E,2,0),IF($A93="四国/中国",VLOOKUP($B93,関西・中四国!$D:$E,2,0),IF($A93="九/沖",VLOOKUP($B93,九･沖!$D:$E,2,0),""))))))</f>
        <v>180</v>
      </c>
    </row>
    <row r="94" spans="1:5">
      <c r="A94" s="124" t="s">
        <v>545</v>
      </c>
      <c r="B94" s="101" t="s">
        <v>411</v>
      </c>
      <c r="C94" s="270" t="s">
        <v>411</v>
      </c>
      <c r="D94" s="271" t="s">
        <v>1994</v>
      </c>
      <c r="E94" s="266">
        <f>IF($A94="北/東",VLOOKUP($B94,東北!$D:$E,2,0),IF($A94="東京･関東",VLOOKUP($B94,関東・東京!$D:$E,2,0),IF($A94="中/北",VLOOKUP($B94,中･北!$D:$E,2,0),IF($A94="関西",VLOOKUP($B94,関西・中四国!$D:$E,2,0),IF($A94="四国/中国",VLOOKUP($B94,関西・中四国!$D:$E,2,0),IF($A94="九/沖",VLOOKUP($B94,九･沖!$D:$E,2,0),""))))))</f>
        <v>226</v>
      </c>
    </row>
    <row r="95" spans="1:5">
      <c r="A95" s="124" t="s">
        <v>545</v>
      </c>
      <c r="B95" s="101" t="s">
        <v>480</v>
      </c>
      <c r="C95" s="270" t="s">
        <v>959</v>
      </c>
      <c r="D95" s="271" t="s">
        <v>959</v>
      </c>
      <c r="E95" s="266">
        <f>IF($A95="北/東",VLOOKUP($B95,東北!$D:$E,2,0),IF($A95="東京･関東",VLOOKUP($B95,関東・東京!$D:$E,2,0),IF($A95="中/北",VLOOKUP($B95,中･北!$D:$E,2,0),IF($A95="関西",VLOOKUP($B95,関西・中四国!$D:$E,2,0),IF($A95="四国/中国",VLOOKUP($B95,関西・中四国!$D:$E,2,0),IF($A95="九/沖",VLOOKUP($B95,九･沖!$D:$E,2,0),""))))))</f>
        <v>48</v>
      </c>
    </row>
    <row r="96" spans="1:5">
      <c r="A96" s="124" t="s">
        <v>545</v>
      </c>
      <c r="B96" s="101" t="s">
        <v>445</v>
      </c>
      <c r="C96" s="270" t="s">
        <v>959</v>
      </c>
      <c r="D96" s="271" t="s">
        <v>959</v>
      </c>
      <c r="E96" s="266">
        <f>IF($A96="北/東",VLOOKUP($B96,東北!$D:$E,2,0),IF($A96="東京･関東",VLOOKUP($B96,関東・東京!$D:$E,2,0),IF($A96="中/北",VLOOKUP($B96,中･北!$D:$E,2,0),IF($A96="関西",VLOOKUP($B96,関西・中四国!$D:$E,2,0),IF($A96="四国/中国",VLOOKUP($B96,関西・中四国!$D:$E,2,0),IF($A96="九/沖",VLOOKUP($B96,九･沖!$D:$E,2,0),""))))))</f>
        <v>12</v>
      </c>
    </row>
    <row r="97" spans="1:5">
      <c r="A97" s="124" t="s">
        <v>545</v>
      </c>
      <c r="B97" s="101" t="s">
        <v>475</v>
      </c>
      <c r="C97" s="270" t="s">
        <v>959</v>
      </c>
      <c r="D97" s="271" t="s">
        <v>959</v>
      </c>
      <c r="E97" s="266">
        <f>IF($A97="北/東",VLOOKUP($B97,東北!$D:$E,2,0),IF($A97="東京･関東",VLOOKUP($B97,関東・東京!$D:$E,2,0),IF($A97="中/北",VLOOKUP($B97,中･北!$D:$E,2,0),IF($A97="関西",VLOOKUP($B97,関西・中四国!$D:$E,2,0),IF($A97="四国/中国",VLOOKUP($B97,関西・中四国!$D:$E,2,0),IF($A97="九/沖",VLOOKUP($B97,九･沖!$D:$E,2,0),""))))))</f>
        <v>1</v>
      </c>
    </row>
    <row r="98" spans="1:5">
      <c r="A98" s="124" t="s">
        <v>545</v>
      </c>
      <c r="B98" s="101" t="s">
        <v>478</v>
      </c>
      <c r="C98" s="270" t="s">
        <v>478</v>
      </c>
      <c r="D98" s="271" t="s">
        <v>1994</v>
      </c>
      <c r="E98" s="266">
        <f>IF($A98="北/東",VLOOKUP($B98,東北!$D:$E,2,0),IF($A98="東京･関東",VLOOKUP($B98,関東・東京!$D:$E,2,0),IF($A98="中/北",VLOOKUP($B98,中･北!$D:$E,2,0),IF($A98="関西",VLOOKUP($B98,関西・中四国!$D:$E,2,0),IF($A98="四国/中国",VLOOKUP($B98,関西・中四国!$D:$E,2,0),IF($A98="九/沖",VLOOKUP($B98,九･沖!$D:$E,2,0),""))))))</f>
        <v>110</v>
      </c>
    </row>
    <row r="99" spans="1:5">
      <c r="A99" s="124" t="s">
        <v>545</v>
      </c>
      <c r="B99" s="101" t="s">
        <v>444</v>
      </c>
      <c r="C99" s="270" t="s">
        <v>959</v>
      </c>
      <c r="D99" s="271" t="s">
        <v>959</v>
      </c>
      <c r="E99" s="266">
        <f>IF($A99="北/東",VLOOKUP($B99,東北!$D:$E,2,0),IF($A99="東京･関東",VLOOKUP($B99,関東・東京!$D:$E,2,0),IF($A99="中/北",VLOOKUP($B99,中･北!$D:$E,2,0),IF($A99="関西",VLOOKUP($B99,関西・中四国!$D:$E,2,0),IF($A99="四国/中国",VLOOKUP($B99,関西・中四国!$D:$E,2,0),IF($A99="九/沖",VLOOKUP($B99,九･沖!$D:$E,2,0),""))))))</f>
        <v>5</v>
      </c>
    </row>
    <row r="100" spans="1:5">
      <c r="A100" s="124" t="s">
        <v>545</v>
      </c>
      <c r="B100" s="101" t="s">
        <v>487</v>
      </c>
      <c r="C100" s="270" t="s">
        <v>959</v>
      </c>
      <c r="D100" s="271" t="s">
        <v>959</v>
      </c>
      <c r="E100" s="266">
        <f>IF($A100="北/東",VLOOKUP($B100,東北!$D:$E,2,0),IF($A100="東京･関東",VLOOKUP($B100,関東・東京!$D:$E,2,0),IF($A100="中/北",VLOOKUP($B100,中･北!$D:$E,2,0),IF($A100="関西",VLOOKUP($B100,関西・中四国!$D:$E,2,0),IF($A100="四国/中国",VLOOKUP($B100,関西・中四国!$D:$E,2,0),IF($A100="九/沖",VLOOKUP($B100,九･沖!$D:$E,2,0),""))))))</f>
        <v>10</v>
      </c>
    </row>
    <row r="101" spans="1:5">
      <c r="A101" s="124" t="s">
        <v>545</v>
      </c>
      <c r="B101" s="101" t="s">
        <v>448</v>
      </c>
      <c r="C101" s="270" t="s">
        <v>448</v>
      </c>
      <c r="D101" s="271" t="s">
        <v>1993</v>
      </c>
      <c r="E101" s="266">
        <f>IF($A101="北/東",VLOOKUP($B101,東北!$D:$E,2,0),IF($A101="東京･関東",VLOOKUP($B101,関東・東京!$D:$E,2,0),IF($A101="中/北",VLOOKUP($B101,中･北!$D:$E,2,0),IF($A101="関西",VLOOKUP($B101,関西・中四国!$D:$E,2,0),IF($A101="四国/中国",VLOOKUP($B101,関西・中四国!$D:$E,2,0),IF($A101="九/沖",VLOOKUP($B101,九･沖!$D:$E,2,0),""))))))</f>
        <v>139</v>
      </c>
    </row>
    <row r="102" spans="1:5">
      <c r="A102" s="124" t="s">
        <v>545</v>
      </c>
      <c r="B102" s="101" t="s">
        <v>481</v>
      </c>
      <c r="C102" s="270" t="s">
        <v>481</v>
      </c>
      <c r="D102" s="271" t="s">
        <v>1994</v>
      </c>
      <c r="E102" s="266">
        <f>IF($A102="北/東",VLOOKUP($B102,東北!$D:$E,2,0),IF($A102="東京･関東",VLOOKUP($B102,関東・東京!$D:$E,2,0),IF($A102="中/北",VLOOKUP($B102,中･北!$D:$E,2,0),IF($A102="関西",VLOOKUP($B102,関西・中四国!$D:$E,2,0),IF($A102="四国/中国",VLOOKUP($B102,関西・中四国!$D:$E,2,0),IF($A102="九/沖",VLOOKUP($B102,九･沖!$D:$E,2,0),""))))))</f>
        <v>251</v>
      </c>
    </row>
    <row r="103" spans="1:5">
      <c r="A103" s="124" t="s">
        <v>545</v>
      </c>
      <c r="B103" s="101" t="s">
        <v>452</v>
      </c>
      <c r="C103" s="270" t="s">
        <v>1933</v>
      </c>
      <c r="D103" s="271" t="s">
        <v>1995</v>
      </c>
      <c r="E103" s="266">
        <f>IF($A103="北/東",VLOOKUP($B103,東北!$D:$E,2,0),IF($A103="東京･関東",VLOOKUP($B103,関東・東京!$D:$E,2,0),IF($A103="中/北",VLOOKUP($B103,中･北!$D:$E,2,0),IF($A103="関西",VLOOKUP($B103,関西・中四国!$D:$E,2,0),IF($A103="四国/中国",VLOOKUP($B103,関西・中四国!$D:$E,2,0),IF($A103="九/沖",VLOOKUP($B103,九･沖!$D:$E,2,0),""))))))</f>
        <v>110</v>
      </c>
    </row>
    <row r="104" spans="1:5">
      <c r="A104" s="124" t="s">
        <v>545</v>
      </c>
      <c r="B104" s="101" t="s">
        <v>446</v>
      </c>
      <c r="C104" s="270" t="s">
        <v>959</v>
      </c>
      <c r="D104" s="271" t="s">
        <v>959</v>
      </c>
      <c r="E104" s="266">
        <f>IF($A104="北/東",VLOOKUP($B104,東北!$D:$E,2,0),IF($A104="東京･関東",VLOOKUP($B104,関東・東京!$D:$E,2,0),IF($A104="中/北",VLOOKUP($B104,中･北!$D:$E,2,0),IF($A104="関西",VLOOKUP($B104,関西・中四国!$D:$E,2,0),IF($A104="四国/中国",VLOOKUP($B104,関西・中四国!$D:$E,2,0),IF($A104="九/沖",VLOOKUP($B104,九･沖!$D:$E,2,0),""))))))</f>
        <v>10</v>
      </c>
    </row>
    <row r="105" spans="1:5">
      <c r="A105" s="124" t="s">
        <v>545</v>
      </c>
      <c r="B105" s="101" t="s">
        <v>406</v>
      </c>
      <c r="C105" s="270" t="s">
        <v>406</v>
      </c>
      <c r="D105" s="271" t="s">
        <v>1993</v>
      </c>
      <c r="E105" s="266">
        <f>IF($A105="北/東",VLOOKUP($B105,東北!$D:$E,2,0),IF($A105="東京･関東",VLOOKUP($B105,関東・東京!$D:$E,2,0),IF($A105="中/北",VLOOKUP($B105,中･北!$D:$E,2,0),IF($A105="関西",VLOOKUP($B105,関西・中四国!$D:$E,2,0),IF($A105="四国/中国",VLOOKUP($B105,関西・中四国!$D:$E,2,0),IF($A105="九/沖",VLOOKUP($B105,九･沖!$D:$E,2,0),""))))))</f>
        <v>192</v>
      </c>
    </row>
    <row r="106" spans="1:5">
      <c r="A106" s="124" t="s">
        <v>545</v>
      </c>
      <c r="B106" s="101" t="s">
        <v>436</v>
      </c>
      <c r="C106" s="270" t="s">
        <v>959</v>
      </c>
      <c r="D106" s="271" t="s">
        <v>959</v>
      </c>
      <c r="E106" s="266">
        <f>IF($A106="北/東",VLOOKUP($B106,東北!$D:$E,2,0),IF($A106="東京･関東",VLOOKUP($B106,関東・東京!$D:$E,2,0),IF($A106="中/北",VLOOKUP($B106,中･北!$D:$E,2,0),IF($A106="関西",VLOOKUP($B106,関西・中四国!$D:$E,2,0),IF($A106="四国/中国",VLOOKUP($B106,関西・中四国!$D:$E,2,0),IF($A106="九/沖",VLOOKUP($B106,九･沖!$D:$E,2,0),""))))))</f>
        <v>11</v>
      </c>
    </row>
    <row r="107" spans="1:5">
      <c r="A107" s="124" t="s">
        <v>545</v>
      </c>
      <c r="B107" s="101" t="s">
        <v>430</v>
      </c>
      <c r="C107" s="270" t="s">
        <v>430</v>
      </c>
      <c r="D107" s="271" t="s">
        <v>1994</v>
      </c>
      <c r="E107" s="266">
        <f>IF($A107="北/東",VLOOKUP($B107,東北!$D:$E,2,0),IF($A107="東京･関東",VLOOKUP($B107,関東・東京!$D:$E,2,0),IF($A107="中/北",VLOOKUP($B107,中･北!$D:$E,2,0),IF($A107="関西",VLOOKUP($B107,関西・中四国!$D:$E,2,0),IF($A107="四国/中国",VLOOKUP($B107,関西・中四国!$D:$E,2,0),IF($A107="九/沖",VLOOKUP($B107,九･沖!$D:$E,2,0),""))))))</f>
        <v>180</v>
      </c>
    </row>
    <row r="108" spans="1:5">
      <c r="A108" s="124" t="s">
        <v>545</v>
      </c>
      <c r="B108" s="101" t="s">
        <v>451</v>
      </c>
      <c r="C108" s="270" t="s">
        <v>959</v>
      </c>
      <c r="D108" s="271" t="s">
        <v>959</v>
      </c>
      <c r="E108" s="266">
        <f>IF($A108="北/東",VLOOKUP($B108,東北!$D:$E,2,0),IF($A108="東京･関東",VLOOKUP($B108,関東・東京!$D:$E,2,0),IF($A108="中/北",VLOOKUP($B108,中･北!$D:$E,2,0),IF($A108="関西",VLOOKUP($B108,関西・中四国!$D:$E,2,0),IF($A108="四国/中国",VLOOKUP($B108,関西・中四国!$D:$E,2,0),IF($A108="九/沖",VLOOKUP($B108,九･沖!$D:$E,2,0),""))))))</f>
        <v>278</v>
      </c>
    </row>
    <row r="109" spans="1:5">
      <c r="A109" s="124" t="s">
        <v>545</v>
      </c>
      <c r="B109" s="101" t="s">
        <v>404</v>
      </c>
      <c r="C109" s="270" t="s">
        <v>1934</v>
      </c>
      <c r="D109" s="271" t="s">
        <v>1995</v>
      </c>
      <c r="E109" s="266">
        <f>IF($A109="北/東",VLOOKUP($B109,東北!$D:$E,2,0),IF($A109="東京･関東",VLOOKUP($B109,関東・東京!$D:$E,2,0),IF($A109="中/北",VLOOKUP($B109,中･北!$D:$E,2,0),IF($A109="関西",VLOOKUP($B109,関西・中四国!$D:$E,2,0),IF($A109="四国/中国",VLOOKUP($B109,関西・中四国!$D:$E,2,0),IF($A109="九/沖",VLOOKUP($B109,九･沖!$D:$E,2,0),""))))))</f>
        <v>157</v>
      </c>
    </row>
    <row r="110" spans="1:5">
      <c r="A110" s="124" t="s">
        <v>545</v>
      </c>
      <c r="B110" s="101" t="s">
        <v>417</v>
      </c>
      <c r="C110" s="270" t="s">
        <v>959</v>
      </c>
      <c r="D110" s="271" t="s">
        <v>959</v>
      </c>
      <c r="E110" s="266">
        <f>IF($A110="北/東",VLOOKUP($B110,東北!$D:$E,2,0),IF($A110="東京･関東",VLOOKUP($B110,関東・東京!$D:$E,2,0),IF($A110="中/北",VLOOKUP($B110,中･北!$D:$E,2,0),IF($A110="関西",VLOOKUP($B110,関西・中四国!$D:$E,2,0),IF($A110="四国/中国",VLOOKUP($B110,関西・中四国!$D:$E,2,0),IF($A110="九/沖",VLOOKUP($B110,九･沖!$D:$E,2,0),""))))))</f>
        <v>14</v>
      </c>
    </row>
    <row r="111" spans="1:5">
      <c r="A111" s="124" t="s">
        <v>545</v>
      </c>
      <c r="B111" s="101" t="s">
        <v>449</v>
      </c>
      <c r="C111" s="270" t="s">
        <v>959</v>
      </c>
      <c r="D111" s="271" t="s">
        <v>959</v>
      </c>
      <c r="E111" s="266">
        <f>IF($A111="北/東",VLOOKUP($B111,東北!$D:$E,2,0),IF($A111="東京･関東",VLOOKUP($B111,関東・東京!$D:$E,2,0),IF($A111="中/北",VLOOKUP($B111,中･北!$D:$E,2,0),IF($A111="関西",VLOOKUP($B111,関西・中四国!$D:$E,2,0),IF($A111="四国/中国",VLOOKUP($B111,関西・中四国!$D:$E,2,0),IF($A111="九/沖",VLOOKUP($B111,九･沖!$D:$E,2,0),""))))))</f>
        <v>93</v>
      </c>
    </row>
    <row r="112" spans="1:5">
      <c r="A112" s="124" t="s">
        <v>545</v>
      </c>
      <c r="B112" s="101" t="s">
        <v>985</v>
      </c>
      <c r="C112" s="270" t="s">
        <v>959</v>
      </c>
      <c r="D112" s="271" t="s">
        <v>959</v>
      </c>
      <c r="E112" s="266">
        <f>IF($A112="北/東",VLOOKUP($B112,東北!$D:$E,2,0),IF($A112="東京･関東",VLOOKUP($B112,関東・東京!$D:$E,2,0),IF($A112="中/北",VLOOKUP($B112,中･北!$D:$E,2,0),IF($A112="関西",VLOOKUP($B112,関西・中四国!$D:$E,2,0),IF($A112="四国/中国",VLOOKUP($B112,関西・中四国!$D:$E,2,0),IF($A112="九/沖",VLOOKUP($B112,九･沖!$D:$E,2,0),""))))))</f>
        <v>8</v>
      </c>
    </row>
    <row r="113" spans="1:5">
      <c r="A113" s="124" t="s">
        <v>545</v>
      </c>
      <c r="B113" s="101" t="s">
        <v>439</v>
      </c>
      <c r="C113" s="270" t="s">
        <v>1997</v>
      </c>
      <c r="D113" s="271" t="s">
        <v>1994</v>
      </c>
      <c r="E113" s="266">
        <f>IF($A113="北/東",VLOOKUP($B113,東北!$D:$E,2,0),IF($A113="東京･関東",VLOOKUP($B113,関東・東京!$D:$E,2,0),IF($A113="中/北",VLOOKUP($B113,中･北!$D:$E,2,0),IF($A113="関西",VLOOKUP($B113,関西・中四国!$D:$E,2,0),IF($A113="四国/中国",VLOOKUP($B113,関西・中四国!$D:$E,2,0),IF($A113="九/沖",VLOOKUP($B113,九･沖!$D:$E,2,0),""))))))</f>
        <v>39</v>
      </c>
    </row>
    <row r="114" spans="1:5">
      <c r="A114" s="124" t="s">
        <v>545</v>
      </c>
      <c r="B114" s="101" t="s">
        <v>441</v>
      </c>
      <c r="C114" s="270" t="s">
        <v>959</v>
      </c>
      <c r="D114" s="271" t="s">
        <v>959</v>
      </c>
      <c r="E114" s="266">
        <f>IF($A114="北/東",VLOOKUP($B114,東北!$D:$E,2,0),IF($A114="東京･関東",VLOOKUP($B114,関東・東京!$D:$E,2,0),IF($A114="中/北",VLOOKUP($B114,中･北!$D:$E,2,0),IF($A114="関西",VLOOKUP($B114,関西・中四国!$D:$E,2,0),IF($A114="四国/中国",VLOOKUP($B114,関西・中四国!$D:$E,2,0),IF($A114="九/沖",VLOOKUP($B114,九･沖!$D:$E,2,0),""))))))</f>
        <v>7</v>
      </c>
    </row>
    <row r="115" spans="1:5">
      <c r="A115" s="124" t="s">
        <v>392</v>
      </c>
      <c r="B115" s="101">
        <v>272</v>
      </c>
      <c r="C115" s="270" t="s">
        <v>959</v>
      </c>
      <c r="D115" s="271" t="s">
        <v>959</v>
      </c>
      <c r="E115" s="266">
        <f>IF($A115="北/東",VLOOKUP($B115,東北!$D:$E,2,0),IF($A115="東京･関東",VLOOKUP($B115,関東・東京!$D:$E,2,0),IF($A115="中/北",VLOOKUP($B115,中･北!$D:$E,2,0),IF($A115="関西",VLOOKUP($B115,関西・中四国!$D:$E,2,0),IF($A115="四国/中国",VLOOKUP($B115,関西・中四国!$D:$E,2,0),IF($A115="九/沖",VLOOKUP($B115,九･沖!$D:$E,2,0),""))))))</f>
        <v>3</v>
      </c>
    </row>
    <row r="116" spans="1:5">
      <c r="A116" s="124" t="s">
        <v>392</v>
      </c>
      <c r="B116" s="101" t="s">
        <v>812</v>
      </c>
      <c r="C116" s="270" t="s">
        <v>959</v>
      </c>
      <c r="D116" s="271" t="s">
        <v>959</v>
      </c>
      <c r="E116" s="266">
        <f>IF($A116="北/東",VLOOKUP($B116,東北!$D:$E,2,0),IF($A116="東京･関東",VLOOKUP($B116,関東・東京!$D:$E,2,0),IF($A116="中/北",VLOOKUP($B116,中･北!$D:$E,2,0),IF($A116="関西",VLOOKUP($B116,関西・中四国!$D:$E,2,0),IF($A116="四国/中国",VLOOKUP($B116,関西・中四国!$D:$E,2,0),IF($A116="九/沖",VLOOKUP($B116,九･沖!$D:$E,2,0),""))))))</f>
        <v>2</v>
      </c>
    </row>
    <row r="117" spans="1:5">
      <c r="A117" s="124" t="s">
        <v>392</v>
      </c>
      <c r="B117" s="101" t="s">
        <v>203</v>
      </c>
      <c r="C117" s="270" t="s">
        <v>1998</v>
      </c>
      <c r="D117" s="271" t="s">
        <v>1993</v>
      </c>
      <c r="E117" s="266">
        <f>IF($A117="北/東",VLOOKUP($B117,東北!$D:$E,2,0),IF($A117="東京･関東",VLOOKUP($B117,関東・東京!$D:$E,2,0),IF($A117="中/北",VLOOKUP($B117,中･北!$D:$E,2,0),IF($A117="関西",VLOOKUP($B117,関西・中四国!$D:$E,2,0),IF($A117="四国/中国",VLOOKUP($B117,関西・中四国!$D:$E,2,0),IF($A117="九/沖",VLOOKUP($B117,九･沖!$D:$E,2,0),""))))))</f>
        <v>4</v>
      </c>
    </row>
    <row r="118" spans="1:5">
      <c r="A118" s="124" t="s">
        <v>392</v>
      </c>
      <c r="B118" s="101" t="s">
        <v>811</v>
      </c>
      <c r="C118" s="270" t="s">
        <v>959</v>
      </c>
      <c r="D118" s="271" t="s">
        <v>959</v>
      </c>
      <c r="E118" s="266">
        <f>IF($A118="北/東",VLOOKUP($B118,東北!$D:$E,2,0),IF($A118="東京･関東",VLOOKUP($B118,関東・東京!$D:$E,2,0),IF($A118="中/北",VLOOKUP($B118,中･北!$D:$E,2,0),IF($A118="関西",VLOOKUP($B118,関西・中四国!$D:$E,2,0),IF($A118="四国/中国",VLOOKUP($B118,関西・中四国!$D:$E,2,0),IF($A118="九/沖",VLOOKUP($B118,九･沖!$D:$E,2,0),""))))))</f>
        <v>6</v>
      </c>
    </row>
    <row r="119" spans="1:5">
      <c r="A119" s="124" t="s">
        <v>392</v>
      </c>
      <c r="B119" s="101" t="s">
        <v>810</v>
      </c>
      <c r="C119" s="270" t="s">
        <v>810</v>
      </c>
      <c r="D119" s="271" t="s">
        <v>490</v>
      </c>
      <c r="E119" s="266">
        <f>IF($A119="北/東",VLOOKUP($B119,東北!$D:$E,2,0),IF($A119="東京･関東",VLOOKUP($B119,関東・東京!$D:$E,2,0),IF($A119="中/北",VLOOKUP($B119,中･北!$D:$E,2,0),IF($A119="関西",VLOOKUP($B119,関西・中四国!$D:$E,2,0),IF($A119="四国/中国",VLOOKUP($B119,関西・中四国!$D:$E,2,0),IF($A119="九/沖",VLOOKUP($B119,九･沖!$D:$E,2,0),""))))))</f>
        <v>7</v>
      </c>
    </row>
    <row r="120" spans="1:5">
      <c r="A120" s="124" t="s">
        <v>392</v>
      </c>
      <c r="B120" s="101" t="s">
        <v>809</v>
      </c>
      <c r="C120" s="270" t="s">
        <v>959</v>
      </c>
      <c r="D120" s="271" t="s">
        <v>959</v>
      </c>
      <c r="E120" s="266">
        <f>IF($A120="北/東",VLOOKUP($B120,東北!$D:$E,2,0),IF($A120="東京･関東",VLOOKUP($B120,関東・東京!$D:$E,2,0),IF($A120="中/北",VLOOKUP($B120,中･北!$D:$E,2,0),IF($A120="関西",VLOOKUP($B120,関西・中四国!$D:$E,2,0),IF($A120="四国/中国",VLOOKUP($B120,関西・中四国!$D:$E,2,0),IF($A120="九/沖",VLOOKUP($B120,九･沖!$D:$E,2,0),""))))))</f>
        <v>4</v>
      </c>
    </row>
    <row r="121" spans="1:5">
      <c r="A121" s="124" t="s">
        <v>392</v>
      </c>
      <c r="B121" s="101" t="s">
        <v>808</v>
      </c>
      <c r="C121" s="270" t="s">
        <v>1935</v>
      </c>
      <c r="D121" s="271" t="s">
        <v>1994</v>
      </c>
      <c r="E121" s="266">
        <f>IF($A121="北/東",VLOOKUP($B121,東北!$D:$E,2,0),IF($A121="東京･関東",VLOOKUP($B121,関東・東京!$D:$E,2,0),IF($A121="中/北",VLOOKUP($B121,中･北!$D:$E,2,0),IF($A121="関西",VLOOKUP($B121,関西・中四国!$D:$E,2,0),IF($A121="四国/中国",VLOOKUP($B121,関西・中四国!$D:$E,2,0),IF($A121="九/沖",VLOOKUP($B121,九･沖!$D:$E,2,0),""))))))</f>
        <v>30</v>
      </c>
    </row>
    <row r="122" spans="1:5">
      <c r="A122" s="124" t="s">
        <v>392</v>
      </c>
      <c r="B122" s="101" t="s">
        <v>807</v>
      </c>
      <c r="C122" s="270" t="s">
        <v>959</v>
      </c>
      <c r="D122" s="271" t="s">
        <v>959</v>
      </c>
      <c r="E122" s="266">
        <f>IF($A122="北/東",VLOOKUP($B122,東北!$D:$E,2,0),IF($A122="東京･関東",VLOOKUP($B122,関東・東京!$D:$E,2,0),IF($A122="中/北",VLOOKUP($B122,中･北!$D:$E,2,0),IF($A122="関西",VLOOKUP($B122,関西・中四国!$D:$E,2,0),IF($A122="四国/中国",VLOOKUP($B122,関西・中四国!$D:$E,2,0),IF($A122="九/沖",VLOOKUP($B122,九･沖!$D:$E,2,0),""))))))</f>
        <v>4</v>
      </c>
    </row>
    <row r="123" spans="1:5">
      <c r="A123" s="124" t="s">
        <v>392</v>
      </c>
      <c r="B123" s="101" t="s">
        <v>806</v>
      </c>
      <c r="C123" s="270" t="s">
        <v>959</v>
      </c>
      <c r="D123" s="271" t="s">
        <v>959</v>
      </c>
      <c r="E123" s="266">
        <f>IF($A123="北/東",VLOOKUP($B123,東北!$D:$E,2,0),IF($A123="東京･関東",VLOOKUP($B123,関東・東京!$D:$E,2,0),IF($A123="中/北",VLOOKUP($B123,中･北!$D:$E,2,0),IF($A123="関西",VLOOKUP($B123,関西・中四国!$D:$E,2,0),IF($A123="四国/中国",VLOOKUP($B123,関西・中四国!$D:$E,2,0),IF($A123="九/沖",VLOOKUP($B123,九･沖!$D:$E,2,0),""))))))</f>
        <v>1</v>
      </c>
    </row>
    <row r="124" spans="1:5">
      <c r="A124" s="124" t="s">
        <v>392</v>
      </c>
      <c r="B124" s="101" t="s">
        <v>805</v>
      </c>
      <c r="C124" s="270" t="s">
        <v>959</v>
      </c>
      <c r="D124" s="271" t="s">
        <v>959</v>
      </c>
      <c r="E124" s="266">
        <f>IF($A124="北/東",VLOOKUP($B124,東北!$D:$E,2,0),IF($A124="東京･関東",VLOOKUP($B124,関東・東京!$D:$E,2,0),IF($A124="中/北",VLOOKUP($B124,中･北!$D:$E,2,0),IF($A124="関西",VLOOKUP($B124,関西・中四国!$D:$E,2,0),IF($A124="四国/中国",VLOOKUP($B124,関西・中四国!$D:$E,2,0),IF($A124="九/沖",VLOOKUP($B124,九･沖!$D:$E,2,0),""))))))</f>
        <v>3</v>
      </c>
    </row>
    <row r="125" spans="1:5">
      <c r="A125" s="124" t="s">
        <v>392</v>
      </c>
      <c r="B125" s="101" t="s">
        <v>804</v>
      </c>
      <c r="C125" s="270" t="s">
        <v>959</v>
      </c>
      <c r="D125" s="271" t="s">
        <v>959</v>
      </c>
      <c r="E125" s="266">
        <f>IF($A125="北/東",VLOOKUP($B125,東北!$D:$E,2,0),IF($A125="東京･関東",VLOOKUP($B125,関東・東京!$D:$E,2,0),IF($A125="中/北",VLOOKUP($B125,中･北!$D:$E,2,0),IF($A125="関西",VLOOKUP($B125,関西・中四国!$D:$E,2,0),IF($A125="四国/中国",VLOOKUP($B125,関西・中四国!$D:$E,2,0),IF($A125="九/沖",VLOOKUP($B125,九･沖!$D:$E,2,0),""))))))</f>
        <v>4</v>
      </c>
    </row>
    <row r="126" spans="1:5">
      <c r="A126" s="124" t="s">
        <v>392</v>
      </c>
      <c r="B126" s="101" t="s">
        <v>803</v>
      </c>
      <c r="C126" s="270" t="s">
        <v>803</v>
      </c>
      <c r="D126" s="271" t="s">
        <v>1993</v>
      </c>
      <c r="E126" s="266">
        <f>IF($A126="北/東",VLOOKUP($B126,東北!$D:$E,2,0),IF($A126="東京･関東",VLOOKUP($B126,関東・東京!$D:$E,2,0),IF($A126="中/北",VLOOKUP($B126,中･北!$D:$E,2,0),IF($A126="関西",VLOOKUP($B126,関西・中四国!$D:$E,2,0),IF($A126="四国/中国",VLOOKUP($B126,関西・中四国!$D:$E,2,0),IF($A126="九/沖",VLOOKUP($B126,九･沖!$D:$E,2,0),""))))))</f>
        <v>10</v>
      </c>
    </row>
    <row r="127" spans="1:5">
      <c r="A127" s="124" t="s">
        <v>392</v>
      </c>
      <c r="B127" s="101" t="s">
        <v>802</v>
      </c>
      <c r="C127" s="270" t="s">
        <v>959</v>
      </c>
      <c r="D127" s="271" t="s">
        <v>959</v>
      </c>
      <c r="E127" s="266">
        <f>IF($A127="北/東",VLOOKUP($B127,東北!$D:$E,2,0),IF($A127="東京･関東",VLOOKUP($B127,関東・東京!$D:$E,2,0),IF($A127="中/北",VLOOKUP($B127,中･北!$D:$E,2,0),IF($A127="関西",VLOOKUP($B127,関西・中四国!$D:$E,2,0),IF($A127="四国/中国",VLOOKUP($B127,関西・中四国!$D:$E,2,0),IF($A127="九/沖",VLOOKUP($B127,九･沖!$D:$E,2,0),""))))))</f>
        <v>2</v>
      </c>
    </row>
    <row r="128" spans="1:5">
      <c r="A128" s="124" t="s">
        <v>392</v>
      </c>
      <c r="B128" s="101" t="s">
        <v>801</v>
      </c>
      <c r="C128" s="270" t="s">
        <v>959</v>
      </c>
      <c r="D128" s="271" t="s">
        <v>959</v>
      </c>
      <c r="E128" s="266">
        <f>IF($A128="北/東",VLOOKUP($B128,東北!$D:$E,2,0),IF($A128="東京･関東",VLOOKUP($B128,関東・東京!$D:$E,2,0),IF($A128="中/北",VLOOKUP($B128,中･北!$D:$E,2,0),IF($A128="関西",VLOOKUP($B128,関西・中四国!$D:$E,2,0),IF($A128="四国/中国",VLOOKUP($B128,関西・中四国!$D:$E,2,0),IF($A128="九/沖",VLOOKUP($B128,九･沖!$D:$E,2,0),""))))))</f>
        <v>5</v>
      </c>
    </row>
    <row r="129" spans="1:5">
      <c r="A129" s="124" t="s">
        <v>392</v>
      </c>
      <c r="B129" s="101" t="s">
        <v>800</v>
      </c>
      <c r="C129" s="270" t="s">
        <v>959</v>
      </c>
      <c r="D129" s="271" t="s">
        <v>959</v>
      </c>
      <c r="E129" s="266">
        <f>IF($A129="北/東",VLOOKUP($B129,東北!$D:$E,2,0),IF($A129="東京･関東",VLOOKUP($B129,関東・東京!$D:$E,2,0),IF($A129="中/北",VLOOKUP($B129,中･北!$D:$E,2,0),IF($A129="関西",VLOOKUP($B129,関西・中四国!$D:$E,2,0),IF($A129="四国/中国",VLOOKUP($B129,関西・中四国!$D:$E,2,0),IF($A129="九/沖",VLOOKUP($B129,九･沖!$D:$E,2,0),""))))))</f>
        <v>2</v>
      </c>
    </row>
    <row r="130" spans="1:5">
      <c r="A130" s="124" t="s">
        <v>392</v>
      </c>
      <c r="B130" s="101" t="s">
        <v>799</v>
      </c>
      <c r="C130" s="270" t="s">
        <v>959</v>
      </c>
      <c r="D130" s="271" t="s">
        <v>959</v>
      </c>
      <c r="E130" s="266">
        <f>IF($A130="北/東",VLOOKUP($B130,東北!$D:$E,2,0),IF($A130="東京･関東",VLOOKUP($B130,関東・東京!$D:$E,2,0),IF($A130="中/北",VLOOKUP($B130,中･北!$D:$E,2,0),IF($A130="関西",VLOOKUP($B130,関西・中四国!$D:$E,2,0),IF($A130="四国/中国",VLOOKUP($B130,関西・中四国!$D:$E,2,0),IF($A130="九/沖",VLOOKUP($B130,九･沖!$D:$E,2,0),""))))))</f>
        <v>2</v>
      </c>
    </row>
    <row r="131" spans="1:5">
      <c r="A131" s="124" t="s">
        <v>392</v>
      </c>
      <c r="B131" s="101" t="s">
        <v>798</v>
      </c>
      <c r="C131" s="270" t="s">
        <v>959</v>
      </c>
      <c r="D131" s="271" t="s">
        <v>959</v>
      </c>
      <c r="E131" s="266">
        <f>IF($A131="北/東",VLOOKUP($B131,東北!$D:$E,2,0),IF($A131="東京･関東",VLOOKUP($B131,関東・東京!$D:$E,2,0),IF($A131="中/北",VLOOKUP($B131,中･北!$D:$E,2,0),IF($A131="関西",VLOOKUP($B131,関西・中四国!$D:$E,2,0),IF($A131="四国/中国",VLOOKUP($B131,関西・中四国!$D:$E,2,0),IF($A131="九/沖",VLOOKUP($B131,九･沖!$D:$E,2,0),""))))))</f>
        <v>34</v>
      </c>
    </row>
    <row r="132" spans="1:5">
      <c r="A132" s="124" t="s">
        <v>392</v>
      </c>
      <c r="B132" s="101" t="s">
        <v>797</v>
      </c>
      <c r="C132" s="270" t="s">
        <v>959</v>
      </c>
      <c r="D132" s="271" t="s">
        <v>959</v>
      </c>
      <c r="E132" s="266">
        <f>IF($A132="北/東",VLOOKUP($B132,東北!$D:$E,2,0),IF($A132="東京･関東",VLOOKUP($B132,関東・東京!$D:$E,2,0),IF($A132="中/北",VLOOKUP($B132,中･北!$D:$E,2,0),IF($A132="関西",VLOOKUP($B132,関西・中四国!$D:$E,2,0),IF($A132="四国/中国",VLOOKUP($B132,関西・中四国!$D:$E,2,0),IF($A132="九/沖",VLOOKUP($B132,九･沖!$D:$E,2,0),""))))))</f>
        <v>2</v>
      </c>
    </row>
    <row r="133" spans="1:5">
      <c r="A133" s="124" t="s">
        <v>392</v>
      </c>
      <c r="B133" s="101" t="s">
        <v>796</v>
      </c>
      <c r="C133" s="270" t="s">
        <v>796</v>
      </c>
      <c r="D133" s="271" t="s">
        <v>1993</v>
      </c>
      <c r="E133" s="266">
        <f>IF($A133="北/東",VLOOKUP($B133,東北!$D:$E,2,0),IF($A133="東京･関東",VLOOKUP($B133,関東・東京!$D:$E,2,0),IF($A133="中/北",VLOOKUP($B133,中･北!$D:$E,2,0),IF($A133="関西",VLOOKUP($B133,関西・中四国!$D:$E,2,0),IF($A133="四国/中国",VLOOKUP($B133,関西・中四国!$D:$E,2,0),IF($A133="九/沖",VLOOKUP($B133,九･沖!$D:$E,2,0),""))))))</f>
        <v>84</v>
      </c>
    </row>
    <row r="134" spans="1:5">
      <c r="A134" s="124" t="s">
        <v>392</v>
      </c>
      <c r="B134" s="101" t="s">
        <v>795</v>
      </c>
      <c r="C134" s="270" t="s">
        <v>959</v>
      </c>
      <c r="D134" s="271" t="s">
        <v>959</v>
      </c>
      <c r="E134" s="266">
        <f>IF($A134="北/東",VLOOKUP($B134,東北!$D:$E,2,0),IF($A134="東京･関東",VLOOKUP($B134,関東・東京!$D:$E,2,0),IF($A134="中/北",VLOOKUP($B134,中･北!$D:$E,2,0),IF($A134="関西",VLOOKUP($B134,関西・中四国!$D:$E,2,0),IF($A134="四国/中国",VLOOKUP($B134,関西・中四国!$D:$E,2,0),IF($A134="九/沖",VLOOKUP($B134,九･沖!$D:$E,2,0),""))))))</f>
        <v>4</v>
      </c>
    </row>
    <row r="135" spans="1:5">
      <c r="A135" s="124" t="s">
        <v>392</v>
      </c>
      <c r="B135" s="101" t="s">
        <v>546</v>
      </c>
      <c r="C135" s="270" t="s">
        <v>959</v>
      </c>
      <c r="D135" s="271" t="s">
        <v>959</v>
      </c>
      <c r="E135" s="266">
        <f>IF($A135="北/東",VLOOKUP($B135,東北!$D:$E,2,0),IF($A135="東京･関東",VLOOKUP($B135,関東・東京!$D:$E,2,0),IF($A135="中/北",VLOOKUP($B135,中･北!$D:$E,2,0),IF($A135="関西",VLOOKUP($B135,関西・中四国!$D:$E,2,0),IF($A135="四国/中国",VLOOKUP($B135,関西・中四国!$D:$E,2,0),IF($A135="九/沖",VLOOKUP($B135,九･沖!$D:$E,2,0),""))))))</f>
        <v>90</v>
      </c>
    </row>
    <row r="136" spans="1:5">
      <c r="A136" s="124" t="s">
        <v>392</v>
      </c>
      <c r="B136" s="101" t="s">
        <v>794</v>
      </c>
      <c r="C136" s="270" t="s">
        <v>959</v>
      </c>
      <c r="D136" s="271" t="s">
        <v>959</v>
      </c>
      <c r="E136" s="266">
        <f>IF($A136="北/東",VLOOKUP($B136,東北!$D:$E,2,0),IF($A136="東京･関東",VLOOKUP($B136,関東・東京!$D:$E,2,0),IF($A136="中/北",VLOOKUP($B136,中･北!$D:$E,2,0),IF($A136="関西",VLOOKUP($B136,関西・中四国!$D:$E,2,0),IF($A136="四国/中国",VLOOKUP($B136,関西・中四国!$D:$E,2,0),IF($A136="九/沖",VLOOKUP($B136,九･沖!$D:$E,2,0),""))))))</f>
        <v>7</v>
      </c>
    </row>
    <row r="137" spans="1:5">
      <c r="A137" s="124" t="s">
        <v>392</v>
      </c>
      <c r="B137" s="101" t="s">
        <v>792</v>
      </c>
      <c r="C137" s="270" t="s">
        <v>792</v>
      </c>
      <c r="D137" s="271" t="s">
        <v>1993</v>
      </c>
      <c r="E137" s="266">
        <f>IF($A137="北/東",VLOOKUP($B137,東北!$D:$E,2,0),IF($A137="東京･関東",VLOOKUP($B137,関東・東京!$D:$E,2,0),IF($A137="中/北",VLOOKUP($B137,中･北!$D:$E,2,0),IF($A137="関西",VLOOKUP($B137,関西・中四国!$D:$E,2,0),IF($A137="四国/中国",VLOOKUP($B137,関西・中四国!$D:$E,2,0),IF($A137="九/沖",VLOOKUP($B137,九･沖!$D:$E,2,0),""))))))</f>
        <v>12</v>
      </c>
    </row>
    <row r="138" spans="1:5">
      <c r="A138" s="124" t="s">
        <v>392</v>
      </c>
      <c r="B138" s="101" t="s">
        <v>791</v>
      </c>
      <c r="C138" s="270" t="s">
        <v>1936</v>
      </c>
      <c r="D138" s="271" t="s">
        <v>1994</v>
      </c>
      <c r="E138" s="266">
        <f>IF($A138="北/東",VLOOKUP($B138,東北!$D:$E,2,0),IF($A138="東京･関東",VLOOKUP($B138,関東・東京!$D:$E,2,0),IF($A138="中/北",VLOOKUP($B138,中･北!$D:$E,2,0),IF($A138="関西",VLOOKUP($B138,関西・中四国!$D:$E,2,0),IF($A138="四国/中国",VLOOKUP($B138,関西・中四国!$D:$E,2,0),IF($A138="九/沖",VLOOKUP($B138,九･沖!$D:$E,2,0),""))))))</f>
        <v>171</v>
      </c>
    </row>
    <row r="139" spans="1:5">
      <c r="A139" s="124" t="s">
        <v>392</v>
      </c>
      <c r="B139" s="101" t="s">
        <v>790</v>
      </c>
      <c r="C139" s="270" t="s">
        <v>1999</v>
      </c>
      <c r="D139" s="271" t="s">
        <v>1993</v>
      </c>
      <c r="E139" s="266">
        <f>IF($A139="北/東",VLOOKUP($B139,東北!$D:$E,2,0),IF($A139="東京･関東",VLOOKUP($B139,関東・東京!$D:$E,2,0),IF($A139="中/北",VLOOKUP($B139,中･北!$D:$E,2,0),IF($A139="関西",VLOOKUP($B139,関西・中四国!$D:$E,2,0),IF($A139="四国/中国",VLOOKUP($B139,関西・中四国!$D:$E,2,0),IF($A139="九/沖",VLOOKUP($B139,九･沖!$D:$E,2,0),""))))))</f>
        <v>2</v>
      </c>
    </row>
    <row r="140" spans="1:5">
      <c r="A140" s="124" t="s">
        <v>392</v>
      </c>
      <c r="B140" s="101" t="s">
        <v>789</v>
      </c>
      <c r="C140" s="270" t="s">
        <v>959</v>
      </c>
      <c r="D140" s="271" t="s">
        <v>959</v>
      </c>
      <c r="E140" s="266">
        <f>IF($A140="北/東",VLOOKUP($B140,東北!$D:$E,2,0),IF($A140="東京･関東",VLOOKUP($B140,関東・東京!$D:$E,2,0),IF($A140="中/北",VLOOKUP($B140,中･北!$D:$E,2,0),IF($A140="関西",VLOOKUP($B140,関西・中四国!$D:$E,2,0),IF($A140="四国/中国",VLOOKUP($B140,関西・中四国!$D:$E,2,0),IF($A140="九/沖",VLOOKUP($B140,九･沖!$D:$E,2,0),""))))))</f>
        <v>12</v>
      </c>
    </row>
    <row r="141" spans="1:5">
      <c r="A141" s="124" t="s">
        <v>392</v>
      </c>
      <c r="B141" s="101" t="s">
        <v>278</v>
      </c>
      <c r="C141" s="270" t="s">
        <v>959</v>
      </c>
      <c r="D141" s="271" t="s">
        <v>959</v>
      </c>
      <c r="E141" s="266">
        <f>IF($A141="北/東",VLOOKUP($B141,東北!$D:$E,2,0),IF($A141="東京･関東",VLOOKUP($B141,関東・東京!$D:$E,2,0),IF($A141="中/北",VLOOKUP($B141,中･北!$D:$E,2,0),IF($A141="関西",VLOOKUP($B141,関西・中四国!$D:$E,2,0),IF($A141="四国/中国",VLOOKUP($B141,関西・中四国!$D:$E,2,0),IF($A141="九/沖",VLOOKUP($B141,九･沖!$D:$E,2,0),""))))))</f>
        <v>1</v>
      </c>
    </row>
    <row r="142" spans="1:5">
      <c r="A142" s="124" t="s">
        <v>392</v>
      </c>
      <c r="B142" s="101" t="s">
        <v>788</v>
      </c>
      <c r="C142" s="270" t="s">
        <v>2000</v>
      </c>
      <c r="D142" s="271" t="s">
        <v>1994</v>
      </c>
      <c r="E142" s="266">
        <f>IF($A142="北/東",VLOOKUP($B142,東北!$D:$E,2,0),IF($A142="東京･関東",VLOOKUP($B142,関東・東京!$D:$E,2,0),IF($A142="中/北",VLOOKUP($B142,中･北!$D:$E,2,0),IF($A142="関西",VLOOKUP($B142,関西・中四国!$D:$E,2,0),IF($A142="四国/中国",VLOOKUP($B142,関西・中四国!$D:$E,2,0),IF($A142="九/沖",VLOOKUP($B142,九･沖!$D:$E,2,0),""))))))</f>
        <v>61</v>
      </c>
    </row>
    <row r="143" spans="1:5">
      <c r="A143" s="124" t="s">
        <v>392</v>
      </c>
      <c r="B143" s="101" t="s">
        <v>271</v>
      </c>
      <c r="C143" s="270" t="s">
        <v>959</v>
      </c>
      <c r="D143" s="271" t="s">
        <v>959</v>
      </c>
      <c r="E143" s="266">
        <f>IF($A143="北/東",VLOOKUP($B143,東北!$D:$E,2,0),IF($A143="東京･関東",VLOOKUP($B143,関東・東京!$D:$E,2,0),IF($A143="中/北",VLOOKUP($B143,中･北!$D:$E,2,0),IF($A143="関西",VLOOKUP($B143,関西・中四国!$D:$E,2,0),IF($A143="四国/中国",VLOOKUP($B143,関西・中四国!$D:$E,2,0),IF($A143="九/沖",VLOOKUP($B143,九･沖!$D:$E,2,0),""))))))</f>
        <v>68</v>
      </c>
    </row>
    <row r="144" spans="1:5">
      <c r="A144" s="124" t="s">
        <v>392</v>
      </c>
      <c r="B144" s="101" t="s">
        <v>787</v>
      </c>
      <c r="C144" s="270" t="s">
        <v>959</v>
      </c>
      <c r="D144" s="271" t="s">
        <v>959</v>
      </c>
      <c r="E144" s="266">
        <f>IF($A144="北/東",VLOOKUP($B144,東北!$D:$E,2,0),IF($A144="東京･関東",VLOOKUP($B144,関東・東京!$D:$E,2,0),IF($A144="中/北",VLOOKUP($B144,中･北!$D:$E,2,0),IF($A144="関西",VLOOKUP($B144,関西・中四国!$D:$E,2,0),IF($A144="四国/中国",VLOOKUP($B144,関西・中四国!$D:$E,2,0),IF($A144="九/沖",VLOOKUP($B144,九･沖!$D:$E,2,0),""))))))</f>
        <v>19</v>
      </c>
    </row>
    <row r="145" spans="1:5">
      <c r="A145" s="124" t="s">
        <v>392</v>
      </c>
      <c r="B145" s="101" t="s">
        <v>786</v>
      </c>
      <c r="C145" s="270" t="s">
        <v>959</v>
      </c>
      <c r="D145" s="271" t="s">
        <v>959</v>
      </c>
      <c r="E145" s="266">
        <f>IF($A145="北/東",VLOOKUP($B145,東北!$D:$E,2,0),IF($A145="東京･関東",VLOOKUP($B145,関東・東京!$D:$E,2,0),IF($A145="中/北",VLOOKUP($B145,中･北!$D:$E,2,0),IF($A145="関西",VLOOKUP($B145,関西・中四国!$D:$E,2,0),IF($A145="四国/中国",VLOOKUP($B145,関西・中四国!$D:$E,2,0),IF($A145="九/沖",VLOOKUP($B145,九･沖!$D:$E,2,0),""))))))</f>
        <v>2</v>
      </c>
    </row>
    <row r="146" spans="1:5">
      <c r="A146" s="124" t="s">
        <v>392</v>
      </c>
      <c r="B146" s="101" t="s">
        <v>159</v>
      </c>
      <c r="C146" s="270" t="s">
        <v>1937</v>
      </c>
      <c r="D146" s="271" t="s">
        <v>1993</v>
      </c>
      <c r="E146" s="266">
        <f>IF($A146="北/東",VLOOKUP($B146,東北!$D:$E,2,0),IF($A146="東京･関東",VLOOKUP($B146,関東・東京!$D:$E,2,0),IF($A146="中/北",VLOOKUP($B146,中･北!$D:$E,2,0),IF($A146="関西",VLOOKUP($B146,関西・中四国!$D:$E,2,0),IF($A146="四国/中国",VLOOKUP($B146,関西・中四国!$D:$E,2,0),IF($A146="九/沖",VLOOKUP($B146,九･沖!$D:$E,2,0),""))))))</f>
        <v>2</v>
      </c>
    </row>
    <row r="147" spans="1:5">
      <c r="A147" s="124" t="s">
        <v>392</v>
      </c>
      <c r="B147" s="101" t="s">
        <v>122</v>
      </c>
      <c r="C147" s="270" t="s">
        <v>959</v>
      </c>
      <c r="D147" s="271" t="s">
        <v>959</v>
      </c>
      <c r="E147" s="266">
        <f>IF($A147="北/東",VLOOKUP($B147,東北!$D:$E,2,0),IF($A147="東京･関東",VLOOKUP($B147,関東・東京!$D:$E,2,0),IF($A147="中/北",VLOOKUP($B147,中･北!$D:$E,2,0),IF($A147="関西",VLOOKUP($B147,関西・中四国!$D:$E,2,0),IF($A147="四国/中国",VLOOKUP($B147,関西・中四国!$D:$E,2,0),IF($A147="九/沖",VLOOKUP($B147,九･沖!$D:$E,2,0),""))))))</f>
        <v>4</v>
      </c>
    </row>
    <row r="148" spans="1:5">
      <c r="A148" s="124" t="s">
        <v>392</v>
      </c>
      <c r="B148" s="101" t="s">
        <v>785</v>
      </c>
      <c r="C148" s="270" t="s">
        <v>959</v>
      </c>
      <c r="D148" s="271" t="s">
        <v>959</v>
      </c>
      <c r="E148" s="266">
        <f>IF($A148="北/東",VLOOKUP($B148,東北!$D:$E,2,0),IF($A148="東京･関東",VLOOKUP($B148,関東・東京!$D:$E,2,0),IF($A148="中/北",VLOOKUP($B148,中･北!$D:$E,2,0),IF($A148="関西",VLOOKUP($B148,関西・中四国!$D:$E,2,0),IF($A148="四国/中国",VLOOKUP($B148,関西・中四国!$D:$E,2,0),IF($A148="九/沖",VLOOKUP($B148,九･沖!$D:$E,2,0),""))))))</f>
        <v>2</v>
      </c>
    </row>
    <row r="149" spans="1:5">
      <c r="A149" s="124" t="s">
        <v>392</v>
      </c>
      <c r="B149" s="101" t="s">
        <v>784</v>
      </c>
      <c r="C149" s="270" t="s">
        <v>959</v>
      </c>
      <c r="D149" s="271" t="s">
        <v>959</v>
      </c>
      <c r="E149" s="266">
        <f>IF($A149="北/東",VLOOKUP($B149,東北!$D:$E,2,0),IF($A149="東京･関東",VLOOKUP($B149,関東・東京!$D:$E,2,0),IF($A149="中/北",VLOOKUP($B149,中･北!$D:$E,2,0),IF($A149="関西",VLOOKUP($B149,関西・中四国!$D:$E,2,0),IF($A149="四国/中国",VLOOKUP($B149,関西・中四国!$D:$E,2,0),IF($A149="九/沖",VLOOKUP($B149,九･沖!$D:$E,2,0),""))))))</f>
        <v>2</v>
      </c>
    </row>
    <row r="150" spans="1:5">
      <c r="A150" s="124" t="s">
        <v>392</v>
      </c>
      <c r="B150" s="101" t="s">
        <v>179</v>
      </c>
      <c r="C150" s="270" t="s">
        <v>959</v>
      </c>
      <c r="D150" s="271" t="s">
        <v>959</v>
      </c>
      <c r="E150" s="266">
        <f>IF($A150="北/東",VLOOKUP($B150,東北!$D:$E,2,0),IF($A150="東京･関東",VLOOKUP($B150,関東・東京!$D:$E,2,0),IF($A150="中/北",VLOOKUP($B150,中･北!$D:$E,2,0),IF($A150="関西",VLOOKUP($B150,関西・中四国!$D:$E,2,0),IF($A150="四国/中国",VLOOKUP($B150,関西・中四国!$D:$E,2,0),IF($A150="九/沖",VLOOKUP($B150,九･沖!$D:$E,2,0),""))))))</f>
        <v>8</v>
      </c>
    </row>
    <row r="151" spans="1:5">
      <c r="A151" s="124" t="s">
        <v>392</v>
      </c>
      <c r="B151" s="101" t="s">
        <v>783</v>
      </c>
      <c r="C151" s="270" t="s">
        <v>959</v>
      </c>
      <c r="D151" s="271" t="s">
        <v>959</v>
      </c>
      <c r="E151" s="266">
        <f>IF($A151="北/東",VLOOKUP($B151,東北!$D:$E,2,0),IF($A151="東京･関東",VLOOKUP($B151,関東・東京!$D:$E,2,0),IF($A151="中/北",VLOOKUP($B151,中･北!$D:$E,2,0),IF($A151="関西",VLOOKUP($B151,関西・中四国!$D:$E,2,0),IF($A151="四国/中国",VLOOKUP($B151,関西・中四国!$D:$E,2,0),IF($A151="九/沖",VLOOKUP($B151,九･沖!$D:$E,2,0),""))))))</f>
        <v>8</v>
      </c>
    </row>
    <row r="152" spans="1:5">
      <c r="A152" s="124" t="s">
        <v>392</v>
      </c>
      <c r="B152" s="101" t="s">
        <v>782</v>
      </c>
      <c r="C152" s="270" t="s">
        <v>959</v>
      </c>
      <c r="D152" s="271" t="s">
        <v>959</v>
      </c>
      <c r="E152" s="266">
        <f>IF($A152="北/東",VLOOKUP($B152,東北!$D:$E,2,0),IF($A152="東京･関東",VLOOKUP($B152,関東・東京!$D:$E,2,0),IF($A152="中/北",VLOOKUP($B152,中･北!$D:$E,2,0),IF($A152="関西",VLOOKUP($B152,関西・中四国!$D:$E,2,0),IF($A152="四国/中国",VLOOKUP($B152,関西・中四国!$D:$E,2,0),IF($A152="九/沖",VLOOKUP($B152,九･沖!$D:$E,2,0),""))))))</f>
        <v>2</v>
      </c>
    </row>
    <row r="153" spans="1:5">
      <c r="A153" s="124" t="s">
        <v>392</v>
      </c>
      <c r="B153" s="101" t="s">
        <v>117</v>
      </c>
      <c r="C153" s="270" t="s">
        <v>1938</v>
      </c>
      <c r="D153" s="271" t="s">
        <v>1993</v>
      </c>
      <c r="E153" s="266">
        <f>IF($A153="北/東",VLOOKUP($B153,東北!$D:$E,2,0),IF($A153="東京･関東",VLOOKUP($B153,関東・東京!$D:$E,2,0),IF($A153="中/北",VLOOKUP($B153,中･北!$D:$E,2,0),IF($A153="関西",VLOOKUP($B153,関西・中四国!$D:$E,2,0),IF($A153="四国/中国",VLOOKUP($B153,関西・中四国!$D:$E,2,0),IF($A153="九/沖",VLOOKUP($B153,九･沖!$D:$E,2,0),""))))))</f>
        <v>89</v>
      </c>
    </row>
    <row r="154" spans="1:5">
      <c r="A154" s="124" t="s">
        <v>392</v>
      </c>
      <c r="B154" s="101" t="s">
        <v>140</v>
      </c>
      <c r="C154" s="270" t="s">
        <v>959</v>
      </c>
      <c r="D154" s="271" t="s">
        <v>959</v>
      </c>
      <c r="E154" s="266">
        <f>IF($A154="北/東",VLOOKUP($B154,東北!$D:$E,2,0),IF($A154="東京･関東",VLOOKUP($B154,関東・東京!$D:$E,2,0),IF($A154="中/北",VLOOKUP($B154,中･北!$D:$E,2,0),IF($A154="関西",VLOOKUP($B154,関西・中四国!$D:$E,2,0),IF($A154="四国/中国",VLOOKUP($B154,関西・中四国!$D:$E,2,0),IF($A154="九/沖",VLOOKUP($B154,九･沖!$D:$E,2,0),""))))))</f>
        <v>8</v>
      </c>
    </row>
    <row r="155" spans="1:5">
      <c r="A155" s="124" t="s">
        <v>392</v>
      </c>
      <c r="B155" s="101" t="s">
        <v>781</v>
      </c>
      <c r="C155" s="270" t="s">
        <v>781</v>
      </c>
      <c r="D155" s="271" t="s">
        <v>1994</v>
      </c>
      <c r="E155" s="266">
        <f>IF($A155="北/東",VLOOKUP($B155,東北!$D:$E,2,0),IF($A155="東京･関東",VLOOKUP($B155,関東・東京!$D:$E,2,0),IF($A155="中/北",VLOOKUP($B155,中･北!$D:$E,2,0),IF($A155="関西",VLOOKUP($B155,関西・中四国!$D:$E,2,0),IF($A155="四国/中国",VLOOKUP($B155,関西・中四国!$D:$E,2,0),IF($A155="九/沖",VLOOKUP($B155,九･沖!$D:$E,2,0),""))))))</f>
        <v>69</v>
      </c>
    </row>
    <row r="156" spans="1:5">
      <c r="A156" s="124" t="s">
        <v>392</v>
      </c>
      <c r="B156" s="101" t="s">
        <v>143</v>
      </c>
      <c r="C156" s="270" t="s">
        <v>1939</v>
      </c>
      <c r="D156" s="271" t="s">
        <v>1994</v>
      </c>
      <c r="E156" s="266">
        <f>IF($A156="北/東",VLOOKUP($B156,東北!$D:$E,2,0),IF($A156="東京･関東",VLOOKUP($B156,関東・東京!$D:$E,2,0),IF($A156="中/北",VLOOKUP($B156,中･北!$D:$E,2,0),IF($A156="関西",VLOOKUP($B156,関西・中四国!$D:$E,2,0),IF($A156="四国/中国",VLOOKUP($B156,関西・中四国!$D:$E,2,0),IF($A156="九/沖",VLOOKUP($B156,九･沖!$D:$E,2,0),""))))))</f>
        <v>151</v>
      </c>
    </row>
    <row r="157" spans="1:5">
      <c r="A157" s="124" t="s">
        <v>392</v>
      </c>
      <c r="B157" s="101" t="s">
        <v>347</v>
      </c>
      <c r="C157" s="270" t="s">
        <v>959</v>
      </c>
      <c r="D157" s="271" t="s">
        <v>959</v>
      </c>
      <c r="E157" s="266">
        <f>IF($A157="北/東",VLOOKUP($B157,東北!$D:$E,2,0),IF($A157="東京･関東",VLOOKUP($B157,関東・東京!$D:$E,2,0),IF($A157="中/北",VLOOKUP($B157,中･北!$D:$E,2,0),IF($A157="関西",VLOOKUP($B157,関西・中四国!$D:$E,2,0),IF($A157="四国/中国",VLOOKUP($B157,関西・中四国!$D:$E,2,0),IF($A157="九/沖",VLOOKUP($B157,九･沖!$D:$E,2,0),""))))))</f>
        <v>2</v>
      </c>
    </row>
    <row r="158" spans="1:5">
      <c r="A158" s="124" t="s">
        <v>392</v>
      </c>
      <c r="B158" s="101" t="s">
        <v>780</v>
      </c>
      <c r="C158" s="270" t="s">
        <v>780</v>
      </c>
      <c r="D158" s="271" t="s">
        <v>1994</v>
      </c>
      <c r="E158" s="266">
        <f>IF($A158="北/東",VLOOKUP($B158,東北!$D:$E,2,0),IF($A158="東京･関東",VLOOKUP($B158,関東・東京!$D:$E,2,0),IF($A158="中/北",VLOOKUP($B158,中･北!$D:$E,2,0),IF($A158="関西",VLOOKUP($B158,関西・中四国!$D:$E,2,0),IF($A158="四国/中国",VLOOKUP($B158,関西・中四国!$D:$E,2,0),IF($A158="九/沖",VLOOKUP($B158,九･沖!$D:$E,2,0),""))))))</f>
        <v>2</v>
      </c>
    </row>
    <row r="159" spans="1:5">
      <c r="A159" s="124" t="s">
        <v>392</v>
      </c>
      <c r="B159" s="101" t="s">
        <v>779</v>
      </c>
      <c r="C159" s="270" t="s">
        <v>959</v>
      </c>
      <c r="D159" s="271" t="s">
        <v>959</v>
      </c>
      <c r="E159" s="266">
        <f>IF($A159="北/東",VLOOKUP($B159,東北!$D:$E,2,0),IF($A159="東京･関東",VLOOKUP($B159,関東・東京!$D:$E,2,0),IF($A159="中/北",VLOOKUP($B159,中･北!$D:$E,2,0),IF($A159="関西",VLOOKUP($B159,関西・中四国!$D:$E,2,0),IF($A159="四国/中国",VLOOKUP($B159,関西・中四国!$D:$E,2,0),IF($A159="九/沖",VLOOKUP($B159,九･沖!$D:$E,2,0),""))))))</f>
        <v>30</v>
      </c>
    </row>
    <row r="160" spans="1:5">
      <c r="A160" s="124" t="s">
        <v>392</v>
      </c>
      <c r="B160" s="101" t="s">
        <v>547</v>
      </c>
      <c r="C160" s="270" t="s">
        <v>547</v>
      </c>
      <c r="D160" s="271" t="s">
        <v>1994</v>
      </c>
      <c r="E160" s="266">
        <f>IF($A160="北/東",VLOOKUP($B160,東北!$D:$E,2,0),IF($A160="東京･関東",VLOOKUP($B160,関東・東京!$D:$E,2,0),IF($A160="中/北",VLOOKUP($B160,中･北!$D:$E,2,0),IF($A160="関西",VLOOKUP($B160,関西・中四国!$D:$E,2,0),IF($A160="四国/中国",VLOOKUP($B160,関西・中四国!$D:$E,2,0),IF($A160="九/沖",VLOOKUP($B160,九･沖!$D:$E,2,0),""))))))</f>
        <v>85</v>
      </c>
    </row>
    <row r="161" spans="1:5">
      <c r="A161" s="124" t="s">
        <v>392</v>
      </c>
      <c r="B161" s="101" t="s">
        <v>191</v>
      </c>
      <c r="C161" s="270" t="s">
        <v>1940</v>
      </c>
      <c r="D161" s="271" t="s">
        <v>1994</v>
      </c>
      <c r="E161" s="266">
        <f>IF($A161="北/東",VLOOKUP($B161,東北!$D:$E,2,0),IF($A161="東京･関東",VLOOKUP($B161,関東・東京!$D:$E,2,0),IF($A161="中/北",VLOOKUP($B161,中･北!$D:$E,2,0),IF($A161="関西",VLOOKUP($B161,関西・中四国!$D:$E,2,0),IF($A161="四国/中国",VLOOKUP($B161,関西・中四国!$D:$E,2,0),IF($A161="九/沖",VLOOKUP($B161,九･沖!$D:$E,2,0),""))))))</f>
        <v>14</v>
      </c>
    </row>
    <row r="162" spans="1:5">
      <c r="A162" s="124" t="s">
        <v>392</v>
      </c>
      <c r="B162" s="101" t="s">
        <v>162</v>
      </c>
      <c r="C162" s="270" t="s">
        <v>1941</v>
      </c>
      <c r="D162" s="271" t="s">
        <v>1993</v>
      </c>
      <c r="E162" s="266">
        <f>IF($A162="北/東",VLOOKUP($B162,東北!$D:$E,2,0),IF($A162="東京･関東",VLOOKUP($B162,関東・東京!$D:$E,2,0),IF($A162="中/北",VLOOKUP($B162,中･北!$D:$E,2,0),IF($A162="関西",VLOOKUP($B162,関西・中四国!$D:$E,2,0),IF($A162="四国/中国",VLOOKUP($B162,関西・中四国!$D:$E,2,0),IF($A162="九/沖",VLOOKUP($B162,九･沖!$D:$E,2,0),""))))))</f>
        <v>4</v>
      </c>
    </row>
    <row r="163" spans="1:5">
      <c r="A163" s="124" t="s">
        <v>392</v>
      </c>
      <c r="B163" s="101" t="s">
        <v>282</v>
      </c>
      <c r="C163" s="270" t="s">
        <v>959</v>
      </c>
      <c r="D163" s="271" t="s">
        <v>959</v>
      </c>
      <c r="E163" s="266">
        <f>IF($A163="北/東",VLOOKUP($B163,東北!$D:$E,2,0),IF($A163="東京･関東",VLOOKUP($B163,関東・東京!$D:$E,2,0),IF($A163="中/北",VLOOKUP($B163,中･北!$D:$E,2,0),IF($A163="関西",VLOOKUP($B163,関西・中四国!$D:$E,2,0),IF($A163="四国/中国",VLOOKUP($B163,関西・中四国!$D:$E,2,0),IF($A163="九/沖",VLOOKUP($B163,九･沖!$D:$E,2,0),""))))))</f>
        <v>1</v>
      </c>
    </row>
    <row r="164" spans="1:5">
      <c r="A164" s="124" t="s">
        <v>392</v>
      </c>
      <c r="B164" s="101" t="s">
        <v>149</v>
      </c>
      <c r="C164" s="270" t="s">
        <v>959</v>
      </c>
      <c r="D164" s="271" t="s">
        <v>959</v>
      </c>
      <c r="E164" s="266">
        <f>IF($A164="北/東",VLOOKUP($B164,東北!$D:$E,2,0),IF($A164="東京･関東",VLOOKUP($B164,関東・東京!$D:$E,2,0),IF($A164="中/北",VLOOKUP($B164,中･北!$D:$E,2,0),IF($A164="関西",VLOOKUP($B164,関西・中四国!$D:$E,2,0),IF($A164="四国/中国",VLOOKUP($B164,関西・中四国!$D:$E,2,0),IF($A164="九/沖",VLOOKUP($B164,九･沖!$D:$E,2,0),""))))))</f>
        <v>2</v>
      </c>
    </row>
    <row r="165" spans="1:5">
      <c r="A165" s="124" t="s">
        <v>392</v>
      </c>
      <c r="B165" s="101" t="s">
        <v>778</v>
      </c>
      <c r="C165" s="270" t="s">
        <v>959</v>
      </c>
      <c r="D165" s="271" t="s">
        <v>959</v>
      </c>
      <c r="E165" s="266">
        <f>IF($A165="北/東",VLOOKUP($B165,東北!$D:$E,2,0),IF($A165="東京･関東",VLOOKUP($B165,関東・東京!$D:$E,2,0),IF($A165="中/北",VLOOKUP($B165,中･北!$D:$E,2,0),IF($A165="関西",VLOOKUP($B165,関西・中四国!$D:$E,2,0),IF($A165="四国/中国",VLOOKUP($B165,関西・中四国!$D:$E,2,0),IF($A165="九/沖",VLOOKUP($B165,九･沖!$D:$E,2,0),""))))))</f>
        <v>8</v>
      </c>
    </row>
    <row r="166" spans="1:5">
      <c r="A166" s="124" t="s">
        <v>392</v>
      </c>
      <c r="B166" s="101" t="s">
        <v>170</v>
      </c>
      <c r="C166" s="270" t="s">
        <v>1942</v>
      </c>
      <c r="D166" s="271" t="s">
        <v>1994</v>
      </c>
      <c r="E166" s="266">
        <f>IF($A166="北/東",VLOOKUP($B166,東北!$D:$E,2,0),IF($A166="東京･関東",VLOOKUP($B166,関東・東京!$D:$E,2,0),IF($A166="中/北",VLOOKUP($B166,中･北!$D:$E,2,0),IF($A166="関西",VLOOKUP($B166,関西・中四国!$D:$E,2,0),IF($A166="四国/中国",VLOOKUP($B166,関西・中四国!$D:$E,2,0),IF($A166="九/沖",VLOOKUP($B166,九･沖!$D:$E,2,0),""))))))</f>
        <v>5</v>
      </c>
    </row>
    <row r="167" spans="1:5">
      <c r="A167" s="124" t="s">
        <v>392</v>
      </c>
      <c r="B167" s="101" t="s">
        <v>157</v>
      </c>
      <c r="C167" s="270" t="s">
        <v>959</v>
      </c>
      <c r="D167" s="271" t="s">
        <v>959</v>
      </c>
      <c r="E167" s="266">
        <f>IF($A167="北/東",VLOOKUP($B167,東北!$D:$E,2,0),IF($A167="東京･関東",VLOOKUP($B167,関東・東京!$D:$E,2,0),IF($A167="中/北",VLOOKUP($B167,中･北!$D:$E,2,0),IF($A167="関西",VLOOKUP($B167,関西・中四国!$D:$E,2,0),IF($A167="四国/中国",VLOOKUP($B167,関西・中四国!$D:$E,2,0),IF($A167="九/沖",VLOOKUP($B167,九･沖!$D:$E,2,0),""))))))</f>
        <v>17</v>
      </c>
    </row>
    <row r="168" spans="1:5">
      <c r="A168" s="124" t="s">
        <v>392</v>
      </c>
      <c r="B168" s="101" t="s">
        <v>777</v>
      </c>
      <c r="C168" s="270" t="s">
        <v>959</v>
      </c>
      <c r="D168" s="271" t="s">
        <v>959</v>
      </c>
      <c r="E168" s="266">
        <f>IF($A168="北/東",VLOOKUP($B168,東北!$D:$E,2,0),IF($A168="東京･関東",VLOOKUP($B168,関東・東京!$D:$E,2,0),IF($A168="中/北",VLOOKUP($B168,中･北!$D:$E,2,0),IF($A168="関西",VLOOKUP($B168,関西・中四国!$D:$E,2,0),IF($A168="四国/中国",VLOOKUP($B168,関西・中四国!$D:$E,2,0),IF($A168="九/沖",VLOOKUP($B168,九･沖!$D:$E,2,0),""))))))</f>
        <v>4</v>
      </c>
    </row>
    <row r="169" spans="1:5">
      <c r="A169" s="124" t="s">
        <v>392</v>
      </c>
      <c r="B169" s="101" t="s">
        <v>776</v>
      </c>
      <c r="C169" s="270" t="s">
        <v>776</v>
      </c>
      <c r="D169" s="271" t="s">
        <v>1994</v>
      </c>
      <c r="E169" s="266">
        <f>IF($A169="北/東",VLOOKUP($B169,東北!$D:$E,2,0),IF($A169="東京･関東",VLOOKUP($B169,関東・東京!$D:$E,2,0),IF($A169="中/北",VLOOKUP($B169,中･北!$D:$E,2,0),IF($A169="関西",VLOOKUP($B169,関西・中四国!$D:$E,2,0),IF($A169="四国/中国",VLOOKUP($B169,関西・中四国!$D:$E,2,0),IF($A169="九/沖",VLOOKUP($B169,九･沖!$D:$E,2,0),""))))))</f>
        <v>10</v>
      </c>
    </row>
    <row r="170" spans="1:5">
      <c r="A170" s="124" t="s">
        <v>392</v>
      </c>
      <c r="B170" s="101" t="s">
        <v>775</v>
      </c>
      <c r="C170" s="270" t="s">
        <v>959</v>
      </c>
      <c r="D170" s="271" t="s">
        <v>959</v>
      </c>
      <c r="E170" s="266">
        <f>IF($A170="北/東",VLOOKUP($B170,東北!$D:$E,2,0),IF($A170="東京･関東",VLOOKUP($B170,関東・東京!$D:$E,2,0),IF($A170="中/北",VLOOKUP($B170,中･北!$D:$E,2,0),IF($A170="関西",VLOOKUP($B170,関西・中四国!$D:$E,2,0),IF($A170="四国/中国",VLOOKUP($B170,関西・中四国!$D:$E,2,0),IF($A170="九/沖",VLOOKUP($B170,九･沖!$D:$E,2,0),""))))))</f>
        <v>21</v>
      </c>
    </row>
    <row r="171" spans="1:5">
      <c r="A171" s="124" t="s">
        <v>392</v>
      </c>
      <c r="B171" s="101" t="s">
        <v>391</v>
      </c>
      <c r="C171" s="270" t="s">
        <v>1943</v>
      </c>
      <c r="D171" s="271" t="s">
        <v>1994</v>
      </c>
      <c r="E171" s="266">
        <f>IF($A171="北/東",VLOOKUP($B171,東北!$D:$E,2,0),IF($A171="東京･関東",VLOOKUP($B171,関東・東京!$D:$E,2,0),IF($A171="中/北",VLOOKUP($B171,中･北!$D:$E,2,0),IF($A171="関西",VLOOKUP($B171,関西・中四国!$D:$E,2,0),IF($A171="四国/中国",VLOOKUP($B171,関西・中四国!$D:$E,2,0),IF($A171="九/沖",VLOOKUP($B171,九･沖!$D:$E,2,0),""))))))</f>
        <v>80</v>
      </c>
    </row>
    <row r="172" spans="1:5">
      <c r="A172" s="124" t="s">
        <v>392</v>
      </c>
      <c r="B172" s="101" t="s">
        <v>774</v>
      </c>
      <c r="C172" s="270" t="s">
        <v>959</v>
      </c>
      <c r="D172" s="271" t="s">
        <v>959</v>
      </c>
      <c r="E172" s="266">
        <f>IF($A172="北/東",VLOOKUP($B172,東北!$D:$E,2,0),IF($A172="東京･関東",VLOOKUP($B172,関東・東京!$D:$E,2,0),IF($A172="中/北",VLOOKUP($B172,中･北!$D:$E,2,0),IF($A172="関西",VLOOKUP($B172,関西・中四国!$D:$E,2,0),IF($A172="四国/中国",VLOOKUP($B172,関西・中四国!$D:$E,2,0),IF($A172="九/沖",VLOOKUP($B172,九･沖!$D:$E,2,0),""))))))</f>
        <v>2</v>
      </c>
    </row>
    <row r="173" spans="1:5">
      <c r="A173" s="124" t="s">
        <v>392</v>
      </c>
      <c r="B173" s="101" t="s">
        <v>773</v>
      </c>
      <c r="C173" s="270" t="s">
        <v>959</v>
      </c>
      <c r="D173" s="271" t="s">
        <v>959</v>
      </c>
      <c r="E173" s="266">
        <f>IF($A173="北/東",VLOOKUP($B173,東北!$D:$E,2,0),IF($A173="東京･関東",VLOOKUP($B173,関東・東京!$D:$E,2,0),IF($A173="中/北",VLOOKUP($B173,中･北!$D:$E,2,0),IF($A173="関西",VLOOKUP($B173,関西・中四国!$D:$E,2,0),IF($A173="四国/中国",VLOOKUP($B173,関西・中四国!$D:$E,2,0),IF($A173="九/沖",VLOOKUP($B173,九･沖!$D:$E,2,0),""))))))</f>
        <v>2</v>
      </c>
    </row>
    <row r="174" spans="1:5">
      <c r="A174" s="124" t="s">
        <v>392</v>
      </c>
      <c r="B174" s="101" t="s">
        <v>772</v>
      </c>
      <c r="C174" s="270" t="s">
        <v>772</v>
      </c>
      <c r="D174" s="271" t="s">
        <v>1994</v>
      </c>
      <c r="E174" s="266">
        <f>IF($A174="北/東",VLOOKUP($B174,東北!$D:$E,2,0),IF($A174="東京･関東",VLOOKUP($B174,関東・東京!$D:$E,2,0),IF($A174="中/北",VLOOKUP($B174,中･北!$D:$E,2,0),IF($A174="関西",VLOOKUP($B174,関西・中四国!$D:$E,2,0),IF($A174="四国/中国",VLOOKUP($B174,関西・中四国!$D:$E,2,0),IF($A174="九/沖",VLOOKUP($B174,九･沖!$D:$E,2,0),""))))))</f>
        <v>176</v>
      </c>
    </row>
    <row r="175" spans="1:5">
      <c r="A175" s="124" t="s">
        <v>392</v>
      </c>
      <c r="B175" s="101" t="s">
        <v>771</v>
      </c>
      <c r="C175" s="270" t="s">
        <v>959</v>
      </c>
      <c r="D175" s="271" t="s">
        <v>959</v>
      </c>
      <c r="E175" s="266">
        <f>IF($A175="北/東",VLOOKUP($B175,東北!$D:$E,2,0),IF($A175="東京･関東",VLOOKUP($B175,関東・東京!$D:$E,2,0),IF($A175="中/北",VLOOKUP($B175,中･北!$D:$E,2,0),IF($A175="関西",VLOOKUP($B175,関西・中四国!$D:$E,2,0),IF($A175="四国/中国",VLOOKUP($B175,関西・中四国!$D:$E,2,0),IF($A175="九/沖",VLOOKUP($B175,九･沖!$D:$E,2,0),""))))))</f>
        <v>53</v>
      </c>
    </row>
    <row r="176" spans="1:5">
      <c r="A176" s="124" t="s">
        <v>392</v>
      </c>
      <c r="B176" s="101" t="s">
        <v>770</v>
      </c>
      <c r="C176" s="270" t="s">
        <v>959</v>
      </c>
      <c r="D176" s="271" t="s">
        <v>959</v>
      </c>
      <c r="E176" s="266">
        <f>IF($A176="北/東",VLOOKUP($B176,東北!$D:$E,2,0),IF($A176="東京･関東",VLOOKUP($B176,関東・東京!$D:$E,2,0),IF($A176="中/北",VLOOKUP($B176,中･北!$D:$E,2,0),IF($A176="関西",VLOOKUP($B176,関西・中四国!$D:$E,2,0),IF($A176="四国/中国",VLOOKUP($B176,関西・中四国!$D:$E,2,0),IF($A176="九/沖",VLOOKUP($B176,九･沖!$D:$E,2,0),""))))))</f>
        <v>2</v>
      </c>
    </row>
    <row r="177" spans="1:5">
      <c r="A177" s="124" t="s">
        <v>392</v>
      </c>
      <c r="B177" s="101" t="s">
        <v>769</v>
      </c>
      <c r="C177" s="270" t="s">
        <v>959</v>
      </c>
      <c r="D177" s="271" t="s">
        <v>959</v>
      </c>
      <c r="E177" s="266">
        <f>IF($A177="北/東",VLOOKUP($B177,東北!$D:$E,2,0),IF($A177="東京･関東",VLOOKUP($B177,関東・東京!$D:$E,2,0),IF($A177="中/北",VLOOKUP($B177,中･北!$D:$E,2,0),IF($A177="関西",VLOOKUP($B177,関西・中四国!$D:$E,2,0),IF($A177="四国/中国",VLOOKUP($B177,関西・中四国!$D:$E,2,0),IF($A177="九/沖",VLOOKUP($B177,九･沖!$D:$E,2,0),""))))))</f>
        <v>2</v>
      </c>
    </row>
    <row r="178" spans="1:5">
      <c r="A178" s="124" t="s">
        <v>392</v>
      </c>
      <c r="B178" s="101" t="s">
        <v>304</v>
      </c>
      <c r="C178" s="270" t="s">
        <v>959</v>
      </c>
      <c r="D178" s="271" t="s">
        <v>959</v>
      </c>
      <c r="E178" s="266">
        <f>IF($A178="北/東",VLOOKUP($B178,東北!$D:$E,2,0),IF($A178="東京･関東",VLOOKUP($B178,関東・東京!$D:$E,2,0),IF($A178="中/北",VLOOKUP($B178,中･北!$D:$E,2,0),IF($A178="関西",VLOOKUP($B178,関西・中四国!$D:$E,2,0),IF($A178="四国/中国",VLOOKUP($B178,関西・中四国!$D:$E,2,0),IF($A178="九/沖",VLOOKUP($B178,九･沖!$D:$E,2,0),""))))))</f>
        <v>1</v>
      </c>
    </row>
    <row r="179" spans="1:5">
      <c r="A179" s="124" t="s">
        <v>392</v>
      </c>
      <c r="B179" s="101" t="s">
        <v>206</v>
      </c>
      <c r="C179" s="270" t="s">
        <v>959</v>
      </c>
      <c r="D179" s="271" t="s">
        <v>959</v>
      </c>
      <c r="E179" s="266">
        <f>IF($A179="北/東",VLOOKUP($B179,東北!$D:$E,2,0),IF($A179="東京･関東",VLOOKUP($B179,関東・東京!$D:$E,2,0),IF($A179="中/北",VLOOKUP($B179,中･北!$D:$E,2,0),IF($A179="関西",VLOOKUP($B179,関西・中四国!$D:$E,2,0),IF($A179="四国/中国",VLOOKUP($B179,関西・中四国!$D:$E,2,0),IF($A179="九/沖",VLOOKUP($B179,九･沖!$D:$E,2,0),""))))))</f>
        <v>14</v>
      </c>
    </row>
    <row r="180" spans="1:5">
      <c r="A180" s="124" t="s">
        <v>392</v>
      </c>
      <c r="B180" s="101" t="s">
        <v>768</v>
      </c>
      <c r="C180" s="270" t="s">
        <v>959</v>
      </c>
      <c r="D180" s="271" t="s">
        <v>959</v>
      </c>
      <c r="E180" s="266">
        <f>IF($A180="北/東",VLOOKUP($B180,東北!$D:$E,2,0),IF($A180="東京･関東",VLOOKUP($B180,関東・東京!$D:$E,2,0),IF($A180="中/北",VLOOKUP($B180,中･北!$D:$E,2,0),IF($A180="関西",VLOOKUP($B180,関西・中四国!$D:$E,2,0),IF($A180="四国/中国",VLOOKUP($B180,関西・中四国!$D:$E,2,0),IF($A180="九/沖",VLOOKUP($B180,九･沖!$D:$E,2,0),""))))))</f>
        <v>1</v>
      </c>
    </row>
    <row r="181" spans="1:5">
      <c r="A181" s="124" t="s">
        <v>392</v>
      </c>
      <c r="B181" s="101" t="s">
        <v>65</v>
      </c>
      <c r="C181" s="270" t="s">
        <v>1944</v>
      </c>
      <c r="D181" s="271" t="s">
        <v>1994</v>
      </c>
      <c r="E181" s="266">
        <f>IF($A181="北/東",VLOOKUP($B181,東北!$D:$E,2,0),IF($A181="東京･関東",VLOOKUP($B181,関東・東京!$D:$E,2,0),IF($A181="中/北",VLOOKUP($B181,中･北!$D:$E,2,0),IF($A181="関西",VLOOKUP($B181,関西・中四国!$D:$E,2,0),IF($A181="四国/中国",VLOOKUP($B181,関西・中四国!$D:$E,2,0),IF($A181="九/沖",VLOOKUP($B181,九･沖!$D:$E,2,0),""))))))</f>
        <v>119</v>
      </c>
    </row>
    <row r="182" spans="1:5">
      <c r="A182" s="124" t="s">
        <v>392</v>
      </c>
      <c r="B182" s="101" t="s">
        <v>767</v>
      </c>
      <c r="C182" s="270" t="s">
        <v>959</v>
      </c>
      <c r="D182" s="271" t="s">
        <v>959</v>
      </c>
      <c r="E182" s="266">
        <f>IF($A182="北/東",VLOOKUP($B182,東北!$D:$E,2,0),IF($A182="東京･関東",VLOOKUP($B182,関東・東京!$D:$E,2,0),IF($A182="中/北",VLOOKUP($B182,中･北!$D:$E,2,0),IF($A182="関西",VLOOKUP($B182,関西・中四国!$D:$E,2,0),IF($A182="四国/中国",VLOOKUP($B182,関西・中四国!$D:$E,2,0),IF($A182="九/沖",VLOOKUP($B182,九･沖!$D:$E,2,0),""))))))</f>
        <v>2</v>
      </c>
    </row>
    <row r="183" spans="1:5">
      <c r="A183" s="124" t="s">
        <v>392</v>
      </c>
      <c r="B183" s="101" t="s">
        <v>354</v>
      </c>
      <c r="C183" s="270" t="s">
        <v>959</v>
      </c>
      <c r="D183" s="271" t="s">
        <v>959</v>
      </c>
      <c r="E183" s="266">
        <f>IF($A183="北/東",VLOOKUP($B183,東北!$D:$E,2,0),IF($A183="東京･関東",VLOOKUP($B183,関東・東京!$D:$E,2,0),IF($A183="中/北",VLOOKUP($B183,中･北!$D:$E,2,0),IF($A183="関西",VLOOKUP($B183,関西・中四国!$D:$E,2,0),IF($A183="四国/中国",VLOOKUP($B183,関西・中四国!$D:$E,2,0),IF($A183="九/沖",VLOOKUP($B183,九･沖!$D:$E,2,0),""))))))</f>
        <v>2</v>
      </c>
    </row>
    <row r="184" spans="1:5">
      <c r="A184" s="124" t="s">
        <v>392</v>
      </c>
      <c r="B184" s="101" t="s">
        <v>766</v>
      </c>
      <c r="C184" s="270" t="s">
        <v>959</v>
      </c>
      <c r="D184" s="271" t="s">
        <v>959</v>
      </c>
      <c r="E184" s="266">
        <f>IF($A184="北/東",VLOOKUP($B184,東北!$D:$E,2,0),IF($A184="東京･関東",VLOOKUP($B184,関東・東京!$D:$E,2,0),IF($A184="中/北",VLOOKUP($B184,中･北!$D:$E,2,0),IF($A184="関西",VLOOKUP($B184,関西・中四国!$D:$E,2,0),IF($A184="四国/中国",VLOOKUP($B184,関西・中四国!$D:$E,2,0),IF($A184="九/沖",VLOOKUP($B184,九･沖!$D:$E,2,0),""))))))</f>
        <v>20</v>
      </c>
    </row>
    <row r="185" spans="1:5">
      <c r="A185" s="124" t="s">
        <v>392</v>
      </c>
      <c r="B185" s="101" t="s">
        <v>182</v>
      </c>
      <c r="C185" s="270" t="s">
        <v>959</v>
      </c>
      <c r="D185" s="271" t="s">
        <v>959</v>
      </c>
      <c r="E185" s="266">
        <f>IF($A185="北/東",VLOOKUP($B185,東北!$D:$E,2,0),IF($A185="東京･関東",VLOOKUP($B185,関東・東京!$D:$E,2,0),IF($A185="中/北",VLOOKUP($B185,中･北!$D:$E,2,0),IF($A185="関西",VLOOKUP($B185,関西・中四国!$D:$E,2,0),IF($A185="四国/中国",VLOOKUP($B185,関西・中四国!$D:$E,2,0),IF($A185="九/沖",VLOOKUP($B185,九･沖!$D:$E,2,0),""))))))</f>
        <v>4</v>
      </c>
    </row>
    <row r="186" spans="1:5">
      <c r="A186" s="124" t="s">
        <v>392</v>
      </c>
      <c r="B186" s="101" t="s">
        <v>158</v>
      </c>
      <c r="C186" s="270" t="s">
        <v>959</v>
      </c>
      <c r="D186" s="271" t="s">
        <v>959</v>
      </c>
      <c r="E186" s="266">
        <f>IF($A186="北/東",VLOOKUP($B186,東北!$D:$E,2,0),IF($A186="東京･関東",VLOOKUP($B186,関東・東京!$D:$E,2,0),IF($A186="中/北",VLOOKUP($B186,中･北!$D:$E,2,0),IF($A186="関西",VLOOKUP($B186,関西・中四国!$D:$E,2,0),IF($A186="四国/中国",VLOOKUP($B186,関西・中四国!$D:$E,2,0),IF($A186="九/沖",VLOOKUP($B186,九･沖!$D:$E,2,0),""))))))</f>
        <v>1</v>
      </c>
    </row>
    <row r="187" spans="1:5">
      <c r="A187" s="124" t="s">
        <v>392</v>
      </c>
      <c r="B187" s="101" t="s">
        <v>166</v>
      </c>
      <c r="C187" s="270" t="s">
        <v>1945</v>
      </c>
      <c r="D187" s="271" t="s">
        <v>1993</v>
      </c>
      <c r="E187" s="266">
        <f>IF($A187="北/東",VLOOKUP($B187,東北!$D:$E,2,0),IF($A187="東京･関東",VLOOKUP($B187,関東・東京!$D:$E,2,0),IF($A187="中/北",VLOOKUP($B187,中･北!$D:$E,2,0),IF($A187="関西",VLOOKUP($B187,関西・中四国!$D:$E,2,0),IF($A187="四国/中国",VLOOKUP($B187,関西・中四国!$D:$E,2,0),IF($A187="九/沖",VLOOKUP($B187,九･沖!$D:$E,2,0),""))))))</f>
        <v>57</v>
      </c>
    </row>
    <row r="188" spans="1:5">
      <c r="A188" s="124" t="s">
        <v>392</v>
      </c>
      <c r="B188" s="101" t="s">
        <v>132</v>
      </c>
      <c r="C188" s="270" t="s">
        <v>2037</v>
      </c>
      <c r="D188" s="271" t="s">
        <v>1993</v>
      </c>
      <c r="E188" s="266">
        <f>IF($A188="北/東",VLOOKUP($B188,東北!$D:$E,2,0),IF($A188="東京･関東",VLOOKUP($B188,関東・東京!$D:$E,2,0),IF($A188="中/北",VLOOKUP($B188,中･北!$D:$E,2,0),IF($A188="関西",VLOOKUP($B188,関西・中四国!$D:$E,2,0),IF($A188="四国/中国",VLOOKUP($B188,関西・中四国!$D:$E,2,0),IF($A188="九/沖",VLOOKUP($B188,九･沖!$D:$E,2,0),""))))))</f>
        <v>19</v>
      </c>
    </row>
    <row r="189" spans="1:5">
      <c r="A189" s="124" t="s">
        <v>392</v>
      </c>
      <c r="B189" s="101" t="s">
        <v>765</v>
      </c>
      <c r="C189" s="270" t="s">
        <v>959</v>
      </c>
      <c r="D189" s="271" t="s">
        <v>959</v>
      </c>
      <c r="E189" s="266">
        <f>IF($A189="北/東",VLOOKUP($B189,東北!$D:$E,2,0),IF($A189="東京･関東",VLOOKUP($B189,関東・東京!$D:$E,2,0),IF($A189="中/北",VLOOKUP($B189,中･北!$D:$E,2,0),IF($A189="関西",VLOOKUP($B189,関西・中四国!$D:$E,2,0),IF($A189="四国/中国",VLOOKUP($B189,関西・中四国!$D:$E,2,0),IF($A189="九/沖",VLOOKUP($B189,九･沖!$D:$E,2,0),""))))))</f>
        <v>4</v>
      </c>
    </row>
    <row r="190" spans="1:5">
      <c r="A190" s="124" t="s">
        <v>392</v>
      </c>
      <c r="B190" s="101" t="s">
        <v>764</v>
      </c>
      <c r="C190" s="270" t="s">
        <v>959</v>
      </c>
      <c r="D190" s="271" t="s">
        <v>959</v>
      </c>
      <c r="E190" s="266">
        <f>IF($A190="北/東",VLOOKUP($B190,東北!$D:$E,2,0),IF($A190="東京･関東",VLOOKUP($B190,関東・東京!$D:$E,2,0),IF($A190="中/北",VLOOKUP($B190,中･北!$D:$E,2,0),IF($A190="関西",VLOOKUP($B190,関西・中四国!$D:$E,2,0),IF($A190="四国/中国",VLOOKUP($B190,関西・中四国!$D:$E,2,0),IF($A190="九/沖",VLOOKUP($B190,九･沖!$D:$E,2,0),""))))))</f>
        <v>1</v>
      </c>
    </row>
    <row r="191" spans="1:5">
      <c r="A191" s="124" t="s">
        <v>392</v>
      </c>
      <c r="B191" s="101" t="s">
        <v>763</v>
      </c>
      <c r="C191" s="270" t="s">
        <v>763</v>
      </c>
      <c r="D191" s="271" t="s">
        <v>1993</v>
      </c>
      <c r="E191" s="266">
        <f>IF($A191="北/東",VLOOKUP($B191,東北!$D:$E,2,0),IF($A191="東京･関東",VLOOKUP($B191,関東・東京!$D:$E,2,0),IF($A191="中/北",VLOOKUP($B191,中･北!$D:$E,2,0),IF($A191="関西",VLOOKUP($B191,関西・中四国!$D:$E,2,0),IF($A191="四国/中国",VLOOKUP($B191,関西・中四国!$D:$E,2,0),IF($A191="九/沖",VLOOKUP($B191,九･沖!$D:$E,2,0),""))))))</f>
        <v>45</v>
      </c>
    </row>
    <row r="192" spans="1:5">
      <c r="A192" s="124" t="s">
        <v>392</v>
      </c>
      <c r="B192" s="101" t="s">
        <v>201</v>
      </c>
      <c r="C192" s="270" t="s">
        <v>959</v>
      </c>
      <c r="D192" s="271" t="s">
        <v>959</v>
      </c>
      <c r="E192" s="266">
        <f>IF($A192="北/東",VLOOKUP($B192,東北!$D:$E,2,0),IF($A192="東京･関東",VLOOKUP($B192,関東・東京!$D:$E,2,0),IF($A192="中/北",VLOOKUP($B192,中･北!$D:$E,2,0),IF($A192="関西",VLOOKUP($B192,関西・中四国!$D:$E,2,0),IF($A192="四国/中国",VLOOKUP($B192,関西・中四国!$D:$E,2,0),IF($A192="九/沖",VLOOKUP($B192,九･沖!$D:$E,2,0),""))))))</f>
        <v>5</v>
      </c>
    </row>
    <row r="193" spans="1:5">
      <c r="A193" s="124" t="s">
        <v>392</v>
      </c>
      <c r="B193" s="101" t="s">
        <v>762</v>
      </c>
      <c r="C193" s="270" t="s">
        <v>959</v>
      </c>
      <c r="D193" s="271" t="s">
        <v>959</v>
      </c>
      <c r="E193" s="266">
        <f>IF($A193="北/東",VLOOKUP($B193,東北!$D:$E,2,0),IF($A193="東京･関東",VLOOKUP($B193,関東・東京!$D:$E,2,0),IF($A193="中/北",VLOOKUP($B193,中･北!$D:$E,2,0),IF($A193="関西",VLOOKUP($B193,関西・中四国!$D:$E,2,0),IF($A193="四国/中国",VLOOKUP($B193,関西・中四国!$D:$E,2,0),IF($A193="九/沖",VLOOKUP($B193,九･沖!$D:$E,2,0),""))))))</f>
        <v>26</v>
      </c>
    </row>
    <row r="194" spans="1:5">
      <c r="A194" s="124" t="s">
        <v>392</v>
      </c>
      <c r="B194" s="101" t="s">
        <v>175</v>
      </c>
      <c r="C194" s="270" t="s">
        <v>959</v>
      </c>
      <c r="D194" s="271" t="s">
        <v>959</v>
      </c>
      <c r="E194" s="266">
        <f>IF($A194="北/東",VLOOKUP($B194,東北!$D:$E,2,0),IF($A194="東京･関東",VLOOKUP($B194,関東・東京!$D:$E,2,0),IF($A194="中/北",VLOOKUP($B194,中･北!$D:$E,2,0),IF($A194="関西",VLOOKUP($B194,関西・中四国!$D:$E,2,0),IF($A194="四国/中国",VLOOKUP($B194,関西・中四国!$D:$E,2,0),IF($A194="九/沖",VLOOKUP($B194,九･沖!$D:$E,2,0),""))))))</f>
        <v>6</v>
      </c>
    </row>
    <row r="195" spans="1:5">
      <c r="A195" s="124" t="s">
        <v>392</v>
      </c>
      <c r="B195" s="101" t="s">
        <v>761</v>
      </c>
      <c r="C195" s="270" t="s">
        <v>959</v>
      </c>
      <c r="D195" s="271" t="s">
        <v>959</v>
      </c>
      <c r="E195" s="266">
        <f>IF($A195="北/東",VLOOKUP($B195,東北!$D:$E,2,0),IF($A195="東京･関東",VLOOKUP($B195,関東・東京!$D:$E,2,0),IF($A195="中/北",VLOOKUP($B195,中･北!$D:$E,2,0),IF($A195="関西",VLOOKUP($B195,関西・中四国!$D:$E,2,0),IF($A195="四国/中国",VLOOKUP($B195,関西・中四国!$D:$E,2,0),IF($A195="九/沖",VLOOKUP($B195,九･沖!$D:$E,2,0),""))))))</f>
        <v>2</v>
      </c>
    </row>
    <row r="196" spans="1:5">
      <c r="A196" s="124" t="s">
        <v>392</v>
      </c>
      <c r="B196" s="101" t="s">
        <v>548</v>
      </c>
      <c r="C196" s="270" t="s">
        <v>959</v>
      </c>
      <c r="D196" s="271" t="s">
        <v>959</v>
      </c>
      <c r="E196" s="266">
        <f>IF($A196="北/東",VLOOKUP($B196,東北!$D:$E,2,0),IF($A196="東京･関東",VLOOKUP($B196,関東・東京!$D:$E,2,0),IF($A196="中/北",VLOOKUP($B196,中･北!$D:$E,2,0),IF($A196="関西",VLOOKUP($B196,関西・中四国!$D:$E,2,0),IF($A196="四国/中国",VLOOKUP($B196,関西・中四国!$D:$E,2,0),IF($A196="九/沖",VLOOKUP($B196,九･沖!$D:$E,2,0),""))))))</f>
        <v>89</v>
      </c>
    </row>
    <row r="197" spans="1:5">
      <c r="A197" s="124" t="s">
        <v>392</v>
      </c>
      <c r="B197" s="101" t="s">
        <v>549</v>
      </c>
      <c r="C197" s="270" t="s">
        <v>549</v>
      </c>
      <c r="D197" s="271" t="s">
        <v>1994</v>
      </c>
      <c r="E197" s="266">
        <f>IF($A197="北/東",VLOOKUP($B197,東北!$D:$E,2,0),IF($A197="東京･関東",VLOOKUP($B197,関東・東京!$D:$E,2,0),IF($A197="中/北",VLOOKUP($B197,中･北!$D:$E,2,0),IF($A197="関西",VLOOKUP($B197,関西・中四国!$D:$E,2,0),IF($A197="四国/中国",VLOOKUP($B197,関西・中四国!$D:$E,2,0),IF($A197="九/沖",VLOOKUP($B197,九･沖!$D:$E,2,0),""))))))</f>
        <v>52</v>
      </c>
    </row>
    <row r="198" spans="1:5">
      <c r="A198" s="124" t="s">
        <v>392</v>
      </c>
      <c r="B198" s="101" t="s">
        <v>760</v>
      </c>
      <c r="C198" s="270" t="s">
        <v>959</v>
      </c>
      <c r="D198" s="271" t="s">
        <v>959</v>
      </c>
      <c r="E198" s="266">
        <f>IF($A198="北/東",VLOOKUP($B198,東北!$D:$E,2,0),IF($A198="東京･関東",VLOOKUP($B198,関東・東京!$D:$E,2,0),IF($A198="中/北",VLOOKUP($B198,中･北!$D:$E,2,0),IF($A198="関西",VLOOKUP($B198,関西・中四国!$D:$E,2,0),IF($A198="四国/中国",VLOOKUP($B198,関西・中四国!$D:$E,2,0),IF($A198="九/沖",VLOOKUP($B198,九･沖!$D:$E,2,0),""))))))</f>
        <v>30</v>
      </c>
    </row>
    <row r="199" spans="1:5">
      <c r="A199" s="124" t="s">
        <v>392</v>
      </c>
      <c r="B199" s="101" t="s">
        <v>759</v>
      </c>
      <c r="C199" s="270" t="s">
        <v>959</v>
      </c>
      <c r="D199" s="271" t="s">
        <v>959</v>
      </c>
      <c r="E199" s="266">
        <f>IF($A199="北/東",VLOOKUP($B199,東北!$D:$E,2,0),IF($A199="東京･関東",VLOOKUP($B199,関東・東京!$D:$E,2,0),IF($A199="中/北",VLOOKUP($B199,中･北!$D:$E,2,0),IF($A199="関西",VLOOKUP($B199,関西・中四国!$D:$E,2,0),IF($A199="四国/中国",VLOOKUP($B199,関西・中四国!$D:$E,2,0),IF($A199="九/沖",VLOOKUP($B199,九･沖!$D:$E,2,0),""))))))</f>
        <v>2</v>
      </c>
    </row>
    <row r="200" spans="1:5">
      <c r="A200" s="124" t="s">
        <v>392</v>
      </c>
      <c r="B200" s="101" t="s">
        <v>173</v>
      </c>
      <c r="C200" s="270" t="s">
        <v>1946</v>
      </c>
      <c r="D200" s="271" t="s">
        <v>1994</v>
      </c>
      <c r="E200" s="266">
        <f>IF($A200="北/東",VLOOKUP($B200,東北!$D:$E,2,0),IF($A200="東京･関東",VLOOKUP($B200,関東・東京!$D:$E,2,0),IF($A200="中/北",VLOOKUP($B200,中･北!$D:$E,2,0),IF($A200="関西",VLOOKUP($B200,関西・中四国!$D:$E,2,0),IF($A200="四国/中国",VLOOKUP($B200,関西・中四国!$D:$E,2,0),IF($A200="九/沖",VLOOKUP($B200,九･沖!$D:$E,2,0),""))))))</f>
        <v>23</v>
      </c>
    </row>
    <row r="201" spans="1:5">
      <c r="A201" s="124" t="s">
        <v>392</v>
      </c>
      <c r="B201" s="101" t="s">
        <v>188</v>
      </c>
      <c r="C201" s="270" t="s">
        <v>959</v>
      </c>
      <c r="D201" s="271" t="s">
        <v>959</v>
      </c>
      <c r="E201" s="266">
        <f>IF($A201="北/東",VLOOKUP($B201,東北!$D:$E,2,0),IF($A201="東京･関東",VLOOKUP($B201,関東・東京!$D:$E,2,0),IF($A201="中/北",VLOOKUP($B201,中･北!$D:$E,2,0),IF($A201="関西",VLOOKUP($B201,関西・中四国!$D:$E,2,0),IF($A201="四国/中国",VLOOKUP($B201,関西・中四国!$D:$E,2,0),IF($A201="九/沖",VLOOKUP($B201,九･沖!$D:$E,2,0),""))))))</f>
        <v>47</v>
      </c>
    </row>
    <row r="202" spans="1:5">
      <c r="A202" s="124" t="s">
        <v>392</v>
      </c>
      <c r="B202" s="101" t="s">
        <v>758</v>
      </c>
      <c r="C202" s="270" t="s">
        <v>758</v>
      </c>
      <c r="D202" s="271" t="s">
        <v>1993</v>
      </c>
      <c r="E202" s="266">
        <f>IF($A202="北/東",VLOOKUP($B202,東北!$D:$E,2,0),IF($A202="東京･関東",VLOOKUP($B202,関東・東京!$D:$E,2,0),IF($A202="中/北",VLOOKUP($B202,中･北!$D:$E,2,0),IF($A202="関西",VLOOKUP($B202,関西・中四国!$D:$E,2,0),IF($A202="四国/中国",VLOOKUP($B202,関西・中四国!$D:$E,2,0),IF($A202="九/沖",VLOOKUP($B202,九･沖!$D:$E,2,0),""))))))</f>
        <v>2</v>
      </c>
    </row>
    <row r="203" spans="1:5">
      <c r="A203" s="124" t="s">
        <v>392</v>
      </c>
      <c r="B203" s="101" t="s">
        <v>757</v>
      </c>
      <c r="C203" s="270" t="s">
        <v>757</v>
      </c>
      <c r="D203" s="271" t="s">
        <v>1993</v>
      </c>
      <c r="E203" s="266">
        <f>IF($A203="北/東",VLOOKUP($B203,東北!$D:$E,2,0),IF($A203="東京･関東",VLOOKUP($B203,関東・東京!$D:$E,2,0),IF($A203="中/北",VLOOKUP($B203,中･北!$D:$E,2,0),IF($A203="関西",VLOOKUP($B203,関西・中四国!$D:$E,2,0),IF($A203="四国/中国",VLOOKUP($B203,関西・中四国!$D:$E,2,0),IF($A203="九/沖",VLOOKUP($B203,九･沖!$D:$E,2,0),""))))))</f>
        <v>85</v>
      </c>
    </row>
    <row r="204" spans="1:5">
      <c r="A204" s="124" t="s">
        <v>392</v>
      </c>
      <c r="B204" s="101" t="s">
        <v>756</v>
      </c>
      <c r="C204" s="270" t="s">
        <v>959</v>
      </c>
      <c r="D204" s="271" t="s">
        <v>959</v>
      </c>
      <c r="E204" s="266">
        <f>IF($A204="北/東",VLOOKUP($B204,東北!$D:$E,2,0),IF($A204="東京･関東",VLOOKUP($B204,関東・東京!$D:$E,2,0),IF($A204="中/北",VLOOKUP($B204,中･北!$D:$E,2,0),IF($A204="関西",VLOOKUP($B204,関西・中四国!$D:$E,2,0),IF($A204="四国/中国",VLOOKUP($B204,関西・中四国!$D:$E,2,0),IF($A204="九/沖",VLOOKUP($B204,九･沖!$D:$E,2,0),""))))))</f>
        <v>1</v>
      </c>
    </row>
    <row r="205" spans="1:5">
      <c r="A205" s="124" t="s">
        <v>392</v>
      </c>
      <c r="B205" s="101" t="s">
        <v>755</v>
      </c>
      <c r="C205" s="270" t="s">
        <v>755</v>
      </c>
      <c r="D205" s="271" t="s">
        <v>1994</v>
      </c>
      <c r="E205" s="266">
        <f>IF($A205="北/東",VLOOKUP($B205,東北!$D:$E,2,0),IF($A205="東京･関東",VLOOKUP($B205,関東・東京!$D:$E,2,0),IF($A205="中/北",VLOOKUP($B205,中･北!$D:$E,2,0),IF($A205="関西",VLOOKUP($B205,関西・中四国!$D:$E,2,0),IF($A205="四国/中国",VLOOKUP($B205,関西・中四国!$D:$E,2,0),IF($A205="九/沖",VLOOKUP($B205,九･沖!$D:$E,2,0),""))))))</f>
        <v>1</v>
      </c>
    </row>
    <row r="206" spans="1:5">
      <c r="A206" s="124" t="s">
        <v>392</v>
      </c>
      <c r="B206" s="101" t="s">
        <v>754</v>
      </c>
      <c r="C206" s="270" t="s">
        <v>754</v>
      </c>
      <c r="D206" s="271" t="s">
        <v>1993</v>
      </c>
      <c r="E206" s="266">
        <f>IF($A206="北/東",VLOOKUP($B206,東北!$D:$E,2,0),IF($A206="東京･関東",VLOOKUP($B206,関東・東京!$D:$E,2,0),IF($A206="中/北",VLOOKUP($B206,中･北!$D:$E,2,0),IF($A206="関西",VLOOKUP($B206,関西・中四国!$D:$E,2,0),IF($A206="四国/中国",VLOOKUP($B206,関西・中四国!$D:$E,2,0),IF($A206="九/沖",VLOOKUP($B206,九･沖!$D:$E,2,0),""))))))</f>
        <v>10</v>
      </c>
    </row>
    <row r="207" spans="1:5">
      <c r="A207" s="124" t="s">
        <v>392</v>
      </c>
      <c r="B207" s="101" t="s">
        <v>152</v>
      </c>
      <c r="C207" s="270" t="s">
        <v>959</v>
      </c>
      <c r="D207" s="271" t="s">
        <v>959</v>
      </c>
      <c r="E207" s="266">
        <f>IF($A207="北/東",VLOOKUP($B207,東北!$D:$E,2,0),IF($A207="東京･関東",VLOOKUP($B207,関東・東京!$D:$E,2,0),IF($A207="中/北",VLOOKUP($B207,中･北!$D:$E,2,0),IF($A207="関西",VLOOKUP($B207,関西・中四国!$D:$E,2,0),IF($A207="四国/中国",VLOOKUP($B207,関西・中四国!$D:$E,2,0),IF($A207="九/沖",VLOOKUP($B207,九･沖!$D:$E,2,0),""))))))</f>
        <v>40</v>
      </c>
    </row>
    <row r="208" spans="1:5">
      <c r="A208" s="124" t="s">
        <v>392</v>
      </c>
      <c r="B208" s="101" t="s">
        <v>361</v>
      </c>
      <c r="C208" s="270" t="s">
        <v>959</v>
      </c>
      <c r="D208" s="271" t="s">
        <v>959</v>
      </c>
      <c r="E208" s="266">
        <f>IF($A208="北/東",VLOOKUP($B208,東北!$D:$E,2,0),IF($A208="東京･関東",VLOOKUP($B208,関東・東京!$D:$E,2,0),IF($A208="中/北",VLOOKUP($B208,中･北!$D:$E,2,0),IF($A208="関西",VLOOKUP($B208,関西・中四国!$D:$E,2,0),IF($A208="四国/中国",VLOOKUP($B208,関西・中四国!$D:$E,2,0),IF($A208="九/沖",VLOOKUP($B208,九･沖!$D:$E,2,0),""))))))</f>
        <v>2</v>
      </c>
    </row>
    <row r="209" spans="1:5">
      <c r="A209" s="124" t="s">
        <v>392</v>
      </c>
      <c r="B209" s="101" t="s">
        <v>351</v>
      </c>
      <c r="C209" s="270" t="s">
        <v>959</v>
      </c>
      <c r="D209" s="271" t="s">
        <v>959</v>
      </c>
      <c r="E209" s="266">
        <f>IF($A209="北/東",VLOOKUP($B209,東北!$D:$E,2,0),IF($A209="東京･関東",VLOOKUP($B209,関東・東京!$D:$E,2,0),IF($A209="中/北",VLOOKUP($B209,中･北!$D:$E,2,0),IF($A209="関西",VLOOKUP($B209,関西・中四国!$D:$E,2,0),IF($A209="四国/中国",VLOOKUP($B209,関西・中四国!$D:$E,2,0),IF($A209="九/沖",VLOOKUP($B209,九･沖!$D:$E,2,0),""))))))</f>
        <v>8</v>
      </c>
    </row>
    <row r="210" spans="1:5">
      <c r="A210" s="124" t="s">
        <v>392</v>
      </c>
      <c r="B210" s="101" t="s">
        <v>753</v>
      </c>
      <c r="C210" s="270" t="s">
        <v>753</v>
      </c>
      <c r="D210" s="271" t="s">
        <v>1994</v>
      </c>
      <c r="E210" s="266">
        <f>IF($A210="北/東",VLOOKUP($B210,東北!$D:$E,2,0),IF($A210="東京･関東",VLOOKUP($B210,関東・東京!$D:$E,2,0),IF($A210="中/北",VLOOKUP($B210,中･北!$D:$E,2,0),IF($A210="関西",VLOOKUP($B210,関西・中四国!$D:$E,2,0),IF($A210="四国/中国",VLOOKUP($B210,関西・中四国!$D:$E,2,0),IF($A210="九/沖",VLOOKUP($B210,九･沖!$D:$E,2,0),""))))))</f>
        <v>5</v>
      </c>
    </row>
    <row r="211" spans="1:5">
      <c r="A211" s="124" t="s">
        <v>392</v>
      </c>
      <c r="B211" s="101" t="s">
        <v>284</v>
      </c>
      <c r="C211" s="270" t="s">
        <v>959</v>
      </c>
      <c r="D211" s="271" t="s">
        <v>959</v>
      </c>
      <c r="E211" s="266">
        <f>IF($A211="北/東",VLOOKUP($B211,東北!$D:$E,2,0),IF($A211="東京･関東",VLOOKUP($B211,関東・東京!$D:$E,2,0),IF($A211="中/北",VLOOKUP($B211,中･北!$D:$E,2,0),IF($A211="関西",VLOOKUP($B211,関西・中四国!$D:$E,2,0),IF($A211="四国/中国",VLOOKUP($B211,関西・中四国!$D:$E,2,0),IF($A211="九/沖",VLOOKUP($B211,九･沖!$D:$E,2,0),""))))))</f>
        <v>22</v>
      </c>
    </row>
    <row r="212" spans="1:5">
      <c r="A212" s="124" t="s">
        <v>392</v>
      </c>
      <c r="B212" s="101" t="s">
        <v>156</v>
      </c>
      <c r="C212" s="270" t="s">
        <v>1947</v>
      </c>
      <c r="D212" s="271" t="s">
        <v>1993</v>
      </c>
      <c r="E212" s="266">
        <f>IF($A212="北/東",VLOOKUP($B212,東北!$D:$E,2,0),IF($A212="東京･関東",VLOOKUP($B212,関東・東京!$D:$E,2,0),IF($A212="中/北",VLOOKUP($B212,中･北!$D:$E,2,0),IF($A212="関西",VLOOKUP($B212,関西・中四国!$D:$E,2,0),IF($A212="四国/中国",VLOOKUP($B212,関西・中四国!$D:$E,2,0),IF($A212="九/沖",VLOOKUP($B212,九･沖!$D:$E,2,0),""))))))</f>
        <v>19</v>
      </c>
    </row>
    <row r="213" spans="1:5">
      <c r="A213" s="124" t="s">
        <v>392</v>
      </c>
      <c r="B213" s="101" t="s">
        <v>339</v>
      </c>
      <c r="C213" s="270" t="s">
        <v>959</v>
      </c>
      <c r="D213" s="271" t="s">
        <v>959</v>
      </c>
      <c r="E213" s="266">
        <f>IF($A213="北/東",VLOOKUP($B213,東北!$D:$E,2,0),IF($A213="東京･関東",VLOOKUP($B213,関東・東京!$D:$E,2,0),IF($A213="中/北",VLOOKUP($B213,中･北!$D:$E,2,0),IF($A213="関西",VLOOKUP($B213,関西・中四国!$D:$E,2,0),IF($A213="四国/中国",VLOOKUP($B213,関西・中四国!$D:$E,2,0),IF($A213="九/沖",VLOOKUP($B213,九･沖!$D:$E,2,0),""))))))</f>
        <v>2</v>
      </c>
    </row>
    <row r="214" spans="1:5">
      <c r="A214" s="124" t="s">
        <v>392</v>
      </c>
      <c r="B214" s="101" t="s">
        <v>752</v>
      </c>
      <c r="C214" s="270" t="s">
        <v>959</v>
      </c>
      <c r="D214" s="271" t="s">
        <v>959</v>
      </c>
      <c r="E214" s="266">
        <f>IF($A214="北/東",VLOOKUP($B214,東北!$D:$E,2,0),IF($A214="東京･関東",VLOOKUP($B214,関東・東京!$D:$E,2,0),IF($A214="中/北",VLOOKUP($B214,中･北!$D:$E,2,0),IF($A214="関西",VLOOKUP($B214,関西・中四国!$D:$E,2,0),IF($A214="四国/中国",VLOOKUP($B214,関西・中四国!$D:$E,2,0),IF($A214="九/沖",VLOOKUP($B214,九･沖!$D:$E,2,0),""))))))</f>
        <v>1</v>
      </c>
    </row>
    <row r="215" spans="1:5">
      <c r="A215" s="124" t="s">
        <v>392</v>
      </c>
      <c r="B215" s="101" t="s">
        <v>751</v>
      </c>
      <c r="C215" s="270" t="s">
        <v>959</v>
      </c>
      <c r="D215" s="271" t="s">
        <v>959</v>
      </c>
      <c r="E215" s="266">
        <f>IF($A215="北/東",VLOOKUP($B215,東北!$D:$E,2,0),IF($A215="東京･関東",VLOOKUP($B215,関東・東京!$D:$E,2,0),IF($A215="中/北",VLOOKUP($B215,中･北!$D:$E,2,0),IF($A215="関西",VLOOKUP($B215,関西・中四国!$D:$E,2,0),IF($A215="四国/中国",VLOOKUP($B215,関西・中四国!$D:$E,2,0),IF($A215="九/沖",VLOOKUP($B215,九･沖!$D:$E,2,0),""))))))</f>
        <v>6</v>
      </c>
    </row>
    <row r="216" spans="1:5">
      <c r="A216" s="124" t="s">
        <v>392</v>
      </c>
      <c r="B216" s="101" t="s">
        <v>183</v>
      </c>
      <c r="C216" s="270" t="s">
        <v>959</v>
      </c>
      <c r="D216" s="271" t="s">
        <v>959</v>
      </c>
      <c r="E216" s="266">
        <f>IF($A216="北/東",VLOOKUP($B216,東北!$D:$E,2,0),IF($A216="東京･関東",VLOOKUP($B216,関東・東京!$D:$E,2,0),IF($A216="中/北",VLOOKUP($B216,中･北!$D:$E,2,0),IF($A216="関西",VLOOKUP($B216,関西・中四国!$D:$E,2,0),IF($A216="四国/中国",VLOOKUP($B216,関西・中四国!$D:$E,2,0),IF($A216="九/沖",VLOOKUP($B216,九･沖!$D:$E,2,0),""))))))</f>
        <v>10</v>
      </c>
    </row>
    <row r="217" spans="1:5">
      <c r="A217" s="124" t="s">
        <v>392</v>
      </c>
      <c r="B217" s="101" t="s">
        <v>750</v>
      </c>
      <c r="C217" s="270" t="s">
        <v>750</v>
      </c>
      <c r="D217" s="271" t="s">
        <v>1994</v>
      </c>
      <c r="E217" s="266">
        <f>IF($A217="北/東",VLOOKUP($B217,東北!$D:$E,2,0),IF($A217="東京･関東",VLOOKUP($B217,関東・東京!$D:$E,2,0),IF($A217="中/北",VLOOKUP($B217,中･北!$D:$E,2,0),IF($A217="関西",VLOOKUP($B217,関西・中四国!$D:$E,2,0),IF($A217="四国/中国",VLOOKUP($B217,関西・中四国!$D:$E,2,0),IF($A217="九/沖",VLOOKUP($B217,九･沖!$D:$E,2,0),""))))))</f>
        <v>3</v>
      </c>
    </row>
    <row r="218" spans="1:5">
      <c r="A218" s="124" t="s">
        <v>392</v>
      </c>
      <c r="B218" s="101" t="s">
        <v>749</v>
      </c>
      <c r="C218" s="270" t="s">
        <v>959</v>
      </c>
      <c r="D218" s="271" t="s">
        <v>959</v>
      </c>
      <c r="E218" s="266">
        <f>IF($A218="北/東",VLOOKUP($B218,東北!$D:$E,2,0),IF($A218="東京･関東",VLOOKUP($B218,関東・東京!$D:$E,2,0),IF($A218="中/北",VLOOKUP($B218,中･北!$D:$E,2,0),IF($A218="関西",VLOOKUP($B218,関西・中四国!$D:$E,2,0),IF($A218="四国/中国",VLOOKUP($B218,関西・中四国!$D:$E,2,0),IF($A218="九/沖",VLOOKUP($B218,九･沖!$D:$E,2,0),""))))))</f>
        <v>2</v>
      </c>
    </row>
    <row r="219" spans="1:5">
      <c r="A219" s="124" t="s">
        <v>392</v>
      </c>
      <c r="B219" s="101" t="s">
        <v>748</v>
      </c>
      <c r="C219" s="270" t="s">
        <v>959</v>
      </c>
      <c r="D219" s="271" t="s">
        <v>959</v>
      </c>
      <c r="E219" s="266">
        <f>IF($A219="北/東",VLOOKUP($B219,東北!$D:$E,2,0),IF($A219="東京･関東",VLOOKUP($B219,関東・東京!$D:$E,2,0),IF($A219="中/北",VLOOKUP($B219,中･北!$D:$E,2,0),IF($A219="関西",VLOOKUP($B219,関西・中四国!$D:$E,2,0),IF($A219="四国/中国",VLOOKUP($B219,関西・中四国!$D:$E,2,0),IF($A219="九/沖",VLOOKUP($B219,九･沖!$D:$E,2,0),""))))))</f>
        <v>2</v>
      </c>
    </row>
    <row r="220" spans="1:5">
      <c r="A220" s="124" t="s">
        <v>392</v>
      </c>
      <c r="B220" s="101" t="s">
        <v>362</v>
      </c>
      <c r="C220" s="270" t="s">
        <v>959</v>
      </c>
      <c r="D220" s="271" t="s">
        <v>959</v>
      </c>
      <c r="E220" s="266">
        <f>IF($A220="北/東",VLOOKUP($B220,東北!$D:$E,2,0),IF($A220="東京･関東",VLOOKUP($B220,関東・東京!$D:$E,2,0),IF($A220="中/北",VLOOKUP($B220,中･北!$D:$E,2,0),IF($A220="関西",VLOOKUP($B220,関西・中四国!$D:$E,2,0),IF($A220="四国/中国",VLOOKUP($B220,関西・中四国!$D:$E,2,0),IF($A220="九/沖",VLOOKUP($B220,九･沖!$D:$E,2,0),""))))))</f>
        <v>2</v>
      </c>
    </row>
    <row r="221" spans="1:5">
      <c r="A221" s="124" t="s">
        <v>392</v>
      </c>
      <c r="B221" s="101" t="s">
        <v>128</v>
      </c>
      <c r="C221" s="270" t="s">
        <v>1948</v>
      </c>
      <c r="D221" s="271" t="s">
        <v>1993</v>
      </c>
      <c r="E221" s="266">
        <f>IF($A221="北/東",VLOOKUP($B221,東北!$D:$E,2,0),IF($A221="東京･関東",VLOOKUP($B221,関東・東京!$D:$E,2,0),IF($A221="中/北",VLOOKUP($B221,中･北!$D:$E,2,0),IF($A221="関西",VLOOKUP($B221,関西・中四国!$D:$E,2,0),IF($A221="四国/中国",VLOOKUP($B221,関西・中四国!$D:$E,2,0),IF($A221="九/沖",VLOOKUP($B221,九･沖!$D:$E,2,0),""))))))</f>
        <v>27</v>
      </c>
    </row>
    <row r="222" spans="1:5">
      <c r="A222" s="124" t="s">
        <v>392</v>
      </c>
      <c r="B222" s="101" t="s">
        <v>389</v>
      </c>
      <c r="C222" s="270" t="s">
        <v>959</v>
      </c>
      <c r="D222" s="271" t="s">
        <v>959</v>
      </c>
      <c r="E222" s="266">
        <f>IF($A222="北/東",VLOOKUP($B222,東北!$D:$E,2,0),IF($A222="東京･関東",VLOOKUP($B222,関東・東京!$D:$E,2,0),IF($A222="中/北",VLOOKUP($B222,中･北!$D:$E,2,0),IF($A222="関西",VLOOKUP($B222,関西・中四国!$D:$E,2,0),IF($A222="四国/中国",VLOOKUP($B222,関西・中四国!$D:$E,2,0),IF($A222="九/沖",VLOOKUP($B222,九･沖!$D:$E,2,0),""))))))</f>
        <v>131</v>
      </c>
    </row>
    <row r="223" spans="1:5">
      <c r="A223" s="124" t="s">
        <v>392</v>
      </c>
      <c r="B223" s="101" t="s">
        <v>307</v>
      </c>
      <c r="C223" s="270" t="s">
        <v>959</v>
      </c>
      <c r="D223" s="271" t="s">
        <v>959</v>
      </c>
      <c r="E223" s="266">
        <f>IF($A223="北/東",VLOOKUP($B223,東北!$D:$E,2,0),IF($A223="東京･関東",VLOOKUP($B223,関東・東京!$D:$E,2,0),IF($A223="中/北",VLOOKUP($B223,中･北!$D:$E,2,0),IF($A223="関西",VLOOKUP($B223,関西・中四国!$D:$E,2,0),IF($A223="四国/中国",VLOOKUP($B223,関西・中四国!$D:$E,2,0),IF($A223="九/沖",VLOOKUP($B223,九･沖!$D:$E,2,0),""))))))</f>
        <v>1</v>
      </c>
    </row>
    <row r="224" spans="1:5">
      <c r="A224" s="124" t="s">
        <v>392</v>
      </c>
      <c r="B224" s="101" t="s">
        <v>747</v>
      </c>
      <c r="C224" s="270" t="s">
        <v>747</v>
      </c>
      <c r="D224" s="271" t="s">
        <v>1993</v>
      </c>
      <c r="E224" s="266">
        <f>IF($A224="北/東",VLOOKUP($B224,東北!$D:$E,2,0),IF($A224="東京･関東",VLOOKUP($B224,関東・東京!$D:$E,2,0),IF($A224="中/北",VLOOKUP($B224,中･北!$D:$E,2,0),IF($A224="関西",VLOOKUP($B224,関西・中四国!$D:$E,2,0),IF($A224="四国/中国",VLOOKUP($B224,関西・中四国!$D:$E,2,0),IF($A224="九/沖",VLOOKUP($B224,九･沖!$D:$E,2,0),""))))))</f>
        <v>3</v>
      </c>
    </row>
    <row r="225" spans="1:5">
      <c r="A225" s="124" t="s">
        <v>392</v>
      </c>
      <c r="B225" s="101" t="s">
        <v>161</v>
      </c>
      <c r="C225" s="270" t="s">
        <v>1949</v>
      </c>
      <c r="D225" s="271" t="s">
        <v>1993</v>
      </c>
      <c r="E225" s="266">
        <f>IF($A225="北/東",VLOOKUP($B225,東北!$D:$E,2,0),IF($A225="東京･関東",VLOOKUP($B225,関東・東京!$D:$E,2,0),IF($A225="中/北",VLOOKUP($B225,中･北!$D:$E,2,0),IF($A225="関西",VLOOKUP($B225,関西・中四国!$D:$E,2,0),IF($A225="四国/中国",VLOOKUP($B225,関西・中四国!$D:$E,2,0),IF($A225="九/沖",VLOOKUP($B225,九･沖!$D:$E,2,0),""))))))</f>
        <v>7</v>
      </c>
    </row>
    <row r="226" spans="1:5">
      <c r="A226" s="124" t="s">
        <v>392</v>
      </c>
      <c r="B226" s="101" t="s">
        <v>746</v>
      </c>
      <c r="C226" s="270" t="s">
        <v>746</v>
      </c>
      <c r="D226" s="271" t="s">
        <v>1993</v>
      </c>
      <c r="E226" s="266">
        <f>IF($A226="北/東",VLOOKUP($B226,東北!$D:$E,2,0),IF($A226="東京･関東",VLOOKUP($B226,関東・東京!$D:$E,2,0),IF($A226="中/北",VLOOKUP($B226,中･北!$D:$E,2,0),IF($A226="関西",VLOOKUP($B226,関西・中四国!$D:$E,2,0),IF($A226="四国/中国",VLOOKUP($B226,関西・中四国!$D:$E,2,0),IF($A226="九/沖",VLOOKUP($B226,九･沖!$D:$E,2,0),""))))))</f>
        <v>6</v>
      </c>
    </row>
    <row r="227" spans="1:5">
      <c r="A227" s="124" t="s">
        <v>392</v>
      </c>
      <c r="B227" s="101" t="s">
        <v>745</v>
      </c>
      <c r="C227" s="270" t="s">
        <v>959</v>
      </c>
      <c r="D227" s="271" t="s">
        <v>959</v>
      </c>
      <c r="E227" s="266">
        <f>IF($A227="北/東",VLOOKUP($B227,東北!$D:$E,2,0),IF($A227="東京･関東",VLOOKUP($B227,関東・東京!$D:$E,2,0),IF($A227="中/北",VLOOKUP($B227,中･北!$D:$E,2,0),IF($A227="関西",VLOOKUP($B227,関西・中四国!$D:$E,2,0),IF($A227="四国/中国",VLOOKUP($B227,関西・中四国!$D:$E,2,0),IF($A227="九/沖",VLOOKUP($B227,九･沖!$D:$E,2,0),""))))))</f>
        <v>2</v>
      </c>
    </row>
    <row r="228" spans="1:5">
      <c r="A228" s="124" t="s">
        <v>392</v>
      </c>
      <c r="B228" s="101" t="s">
        <v>744</v>
      </c>
      <c r="C228" s="270" t="s">
        <v>959</v>
      </c>
      <c r="D228" s="271" t="s">
        <v>959</v>
      </c>
      <c r="E228" s="266">
        <f>IF($A228="北/東",VLOOKUP($B228,東北!$D:$E,2,0),IF($A228="東京･関東",VLOOKUP($B228,関東・東京!$D:$E,2,0),IF($A228="中/北",VLOOKUP($B228,中･北!$D:$E,2,0),IF($A228="関西",VLOOKUP($B228,関西・中四国!$D:$E,2,0),IF($A228="四国/中国",VLOOKUP($B228,関西・中四国!$D:$E,2,0),IF($A228="九/沖",VLOOKUP($B228,九･沖!$D:$E,2,0),""))))))</f>
        <v>1</v>
      </c>
    </row>
    <row r="229" spans="1:5">
      <c r="A229" s="124" t="s">
        <v>392</v>
      </c>
      <c r="B229" s="101" t="s">
        <v>293</v>
      </c>
      <c r="C229" s="270" t="s">
        <v>959</v>
      </c>
      <c r="D229" s="271" t="s">
        <v>959</v>
      </c>
      <c r="E229" s="266">
        <f>IF($A229="北/東",VLOOKUP($B229,東北!$D:$E,2,0),IF($A229="東京･関東",VLOOKUP($B229,関東・東京!$D:$E,2,0),IF($A229="中/北",VLOOKUP($B229,中･北!$D:$E,2,0),IF($A229="関西",VLOOKUP($B229,関西・中四国!$D:$E,2,0),IF($A229="四国/中国",VLOOKUP($B229,関西・中四国!$D:$E,2,0),IF($A229="九/沖",VLOOKUP($B229,九･沖!$D:$E,2,0),""))))))</f>
        <v>3</v>
      </c>
    </row>
    <row r="230" spans="1:5">
      <c r="A230" s="124" t="s">
        <v>392</v>
      </c>
      <c r="B230" s="101" t="s">
        <v>137</v>
      </c>
      <c r="C230" s="270" t="s">
        <v>1950</v>
      </c>
      <c r="D230" s="271" t="s">
        <v>1994</v>
      </c>
      <c r="E230" s="266">
        <f>IF($A230="北/東",VLOOKUP($B230,東北!$D:$E,2,0),IF($A230="東京･関東",VLOOKUP($B230,関東・東京!$D:$E,2,0),IF($A230="中/北",VLOOKUP($B230,中･北!$D:$E,2,0),IF($A230="関西",VLOOKUP($B230,関西・中四国!$D:$E,2,0),IF($A230="四国/中国",VLOOKUP($B230,関西・中四国!$D:$E,2,0),IF($A230="九/沖",VLOOKUP($B230,九･沖!$D:$E,2,0),""))))))</f>
        <v>18</v>
      </c>
    </row>
    <row r="231" spans="1:5">
      <c r="A231" s="124" t="s">
        <v>392</v>
      </c>
      <c r="B231" s="101" t="s">
        <v>743</v>
      </c>
      <c r="C231" s="270" t="s">
        <v>959</v>
      </c>
      <c r="D231" s="271" t="s">
        <v>959</v>
      </c>
      <c r="E231" s="266">
        <f>IF($A231="北/東",VLOOKUP($B231,東北!$D:$E,2,0),IF($A231="東京･関東",VLOOKUP($B231,関東・東京!$D:$E,2,0),IF($A231="中/北",VLOOKUP($B231,中･北!$D:$E,2,0),IF($A231="関西",VLOOKUP($B231,関西・中四国!$D:$E,2,0),IF($A231="四国/中国",VLOOKUP($B231,関西・中四国!$D:$E,2,0),IF($A231="九/沖",VLOOKUP($B231,九･沖!$D:$E,2,0),""))))))</f>
        <v>2</v>
      </c>
    </row>
    <row r="232" spans="1:5">
      <c r="A232" s="124" t="s">
        <v>392</v>
      </c>
      <c r="B232" s="101" t="s">
        <v>205</v>
      </c>
      <c r="C232" s="270" t="s">
        <v>959</v>
      </c>
      <c r="D232" s="271" t="s">
        <v>959</v>
      </c>
      <c r="E232" s="266">
        <f>IF($A232="北/東",VLOOKUP($B232,東北!$D:$E,2,0),IF($A232="東京･関東",VLOOKUP($B232,関東・東京!$D:$E,2,0),IF($A232="中/北",VLOOKUP($B232,中･北!$D:$E,2,0),IF($A232="関西",VLOOKUP($B232,関西・中四国!$D:$E,2,0),IF($A232="四国/中国",VLOOKUP($B232,関西・中四国!$D:$E,2,0),IF($A232="九/沖",VLOOKUP($B232,九･沖!$D:$E,2,0),""))))))</f>
        <v>9</v>
      </c>
    </row>
    <row r="233" spans="1:5">
      <c r="A233" s="124" t="s">
        <v>392</v>
      </c>
      <c r="B233" s="101" t="s">
        <v>742</v>
      </c>
      <c r="C233" s="270" t="s">
        <v>959</v>
      </c>
      <c r="D233" s="271" t="s">
        <v>959</v>
      </c>
      <c r="E233" s="266">
        <f>IF($A233="北/東",VLOOKUP($B233,東北!$D:$E,2,0),IF($A233="東京･関東",VLOOKUP($B233,関東・東京!$D:$E,2,0),IF($A233="中/北",VLOOKUP($B233,中･北!$D:$E,2,0),IF($A233="関西",VLOOKUP($B233,関西・中四国!$D:$E,2,0),IF($A233="四国/中国",VLOOKUP($B233,関西・中四国!$D:$E,2,0),IF($A233="九/沖",VLOOKUP($B233,九･沖!$D:$E,2,0),""))))))</f>
        <v>4</v>
      </c>
    </row>
    <row r="234" spans="1:5">
      <c r="A234" s="124" t="s">
        <v>392</v>
      </c>
      <c r="B234" s="101" t="s">
        <v>741</v>
      </c>
      <c r="C234" s="270" t="s">
        <v>741</v>
      </c>
      <c r="D234" s="271" t="s">
        <v>1994</v>
      </c>
      <c r="E234" s="266">
        <f>IF($A234="北/東",VLOOKUP($B234,東北!$D:$E,2,0),IF($A234="東京･関東",VLOOKUP($B234,関東・東京!$D:$E,2,0),IF($A234="中/北",VLOOKUP($B234,中･北!$D:$E,2,0),IF($A234="関西",VLOOKUP($B234,関西・中四国!$D:$E,2,0),IF($A234="四国/中国",VLOOKUP($B234,関西・中四国!$D:$E,2,0),IF($A234="九/沖",VLOOKUP($B234,九･沖!$D:$E,2,0),""))))))</f>
        <v>6</v>
      </c>
    </row>
    <row r="235" spans="1:5">
      <c r="A235" s="124" t="s">
        <v>392</v>
      </c>
      <c r="B235" s="101" t="s">
        <v>740</v>
      </c>
      <c r="C235" s="270" t="s">
        <v>959</v>
      </c>
      <c r="D235" s="271" t="s">
        <v>959</v>
      </c>
      <c r="E235" s="266">
        <f>IF($A235="北/東",VLOOKUP($B235,東北!$D:$E,2,0),IF($A235="東京･関東",VLOOKUP($B235,関東・東京!$D:$E,2,0),IF($A235="中/北",VLOOKUP($B235,中･北!$D:$E,2,0),IF($A235="関西",VLOOKUP($B235,関西・中四国!$D:$E,2,0),IF($A235="四国/中国",VLOOKUP($B235,関西・中四国!$D:$E,2,0),IF($A235="九/沖",VLOOKUP($B235,九･沖!$D:$E,2,0),""))))))</f>
        <v>1</v>
      </c>
    </row>
    <row r="236" spans="1:5">
      <c r="A236" s="124" t="s">
        <v>392</v>
      </c>
      <c r="B236" s="101" t="s">
        <v>739</v>
      </c>
      <c r="C236" s="270" t="s">
        <v>959</v>
      </c>
      <c r="D236" s="271" t="s">
        <v>959</v>
      </c>
      <c r="E236" s="266">
        <f>IF($A236="北/東",VLOOKUP($B236,東北!$D:$E,2,0),IF($A236="東京･関東",VLOOKUP($B236,関東・東京!$D:$E,2,0),IF($A236="中/北",VLOOKUP($B236,中･北!$D:$E,2,0),IF($A236="関西",VLOOKUP($B236,関西・中四国!$D:$E,2,0),IF($A236="四国/中国",VLOOKUP($B236,関西・中四国!$D:$E,2,0),IF($A236="九/沖",VLOOKUP($B236,九･沖!$D:$E,2,0),""))))))</f>
        <v>7</v>
      </c>
    </row>
    <row r="237" spans="1:5">
      <c r="A237" s="124" t="s">
        <v>392</v>
      </c>
      <c r="B237" s="101" t="s">
        <v>1023</v>
      </c>
      <c r="C237" s="270" t="s">
        <v>959</v>
      </c>
      <c r="D237" s="271" t="s">
        <v>959</v>
      </c>
      <c r="E237" s="266">
        <f>IF($A237="北/東",VLOOKUP($B237,東北!$D:$E,2,0),IF($A237="東京･関東",VLOOKUP($B237,関東・東京!$D:$E,2,0),IF($A237="中/北",VLOOKUP($B237,中･北!$D:$E,2,0),IF($A237="関西",VLOOKUP($B237,関西・中四国!$D:$E,2,0),IF($A237="四国/中国",VLOOKUP($B237,関西・中四国!$D:$E,2,0),IF($A237="九/沖",VLOOKUP($B237,九･沖!$D:$E,2,0),""))))))</f>
        <v>2</v>
      </c>
    </row>
    <row r="238" spans="1:5">
      <c r="A238" s="124" t="s">
        <v>392</v>
      </c>
      <c r="B238" s="101" t="s">
        <v>151</v>
      </c>
      <c r="C238" s="270" t="s">
        <v>959</v>
      </c>
      <c r="D238" s="271" t="s">
        <v>959</v>
      </c>
      <c r="E238" s="266">
        <f>IF($A238="北/東",VLOOKUP($B238,東北!$D:$E,2,0),IF($A238="東京･関東",VLOOKUP($B238,関東・東京!$D:$E,2,0),IF($A238="中/北",VLOOKUP($B238,中･北!$D:$E,2,0),IF($A238="関西",VLOOKUP($B238,関西・中四国!$D:$E,2,0),IF($A238="四国/中国",VLOOKUP($B238,関西・中四国!$D:$E,2,0),IF($A238="九/沖",VLOOKUP($B238,九･沖!$D:$E,2,0),""))))))</f>
        <v>1</v>
      </c>
    </row>
    <row r="239" spans="1:5">
      <c r="A239" s="124" t="s">
        <v>392</v>
      </c>
      <c r="B239" s="101" t="s">
        <v>738</v>
      </c>
      <c r="C239" s="270" t="s">
        <v>959</v>
      </c>
      <c r="D239" s="271" t="s">
        <v>959</v>
      </c>
      <c r="E239" s="266">
        <f>IF($A239="北/東",VLOOKUP($B239,東北!$D:$E,2,0),IF($A239="東京･関東",VLOOKUP($B239,関東・東京!$D:$E,2,0),IF($A239="中/北",VLOOKUP($B239,中･北!$D:$E,2,0),IF($A239="関西",VLOOKUP($B239,関西・中四国!$D:$E,2,0),IF($A239="四国/中国",VLOOKUP($B239,関西・中四国!$D:$E,2,0),IF($A239="九/沖",VLOOKUP($B239,九･沖!$D:$E,2,0),""))))))</f>
        <v>3</v>
      </c>
    </row>
    <row r="240" spans="1:5">
      <c r="A240" s="124" t="s">
        <v>392</v>
      </c>
      <c r="B240" s="101" t="s">
        <v>737</v>
      </c>
      <c r="C240" s="270" t="s">
        <v>959</v>
      </c>
      <c r="D240" s="271" t="s">
        <v>959</v>
      </c>
      <c r="E240" s="266">
        <f>IF($A240="北/東",VLOOKUP($B240,東北!$D:$E,2,0),IF($A240="東京･関東",VLOOKUP($B240,関東・東京!$D:$E,2,0),IF($A240="中/北",VLOOKUP($B240,中･北!$D:$E,2,0),IF($A240="関西",VLOOKUP($B240,関西・中四国!$D:$E,2,0),IF($A240="四国/中国",VLOOKUP($B240,関西・中四国!$D:$E,2,0),IF($A240="九/沖",VLOOKUP($B240,九･沖!$D:$E,2,0),""))))))</f>
        <v>2</v>
      </c>
    </row>
    <row r="241" spans="1:5">
      <c r="A241" s="124" t="s">
        <v>392</v>
      </c>
      <c r="B241" s="101" t="s">
        <v>135</v>
      </c>
      <c r="C241" s="270" t="s">
        <v>1951</v>
      </c>
      <c r="D241" s="271" t="s">
        <v>1994</v>
      </c>
      <c r="E241" s="266">
        <f>IF($A241="北/東",VLOOKUP($B241,東北!$D:$E,2,0),IF($A241="東京･関東",VLOOKUP($B241,関東・東京!$D:$E,2,0),IF($A241="中/北",VLOOKUP($B241,中･北!$D:$E,2,0),IF($A241="関西",VLOOKUP($B241,関西・中四国!$D:$E,2,0),IF($A241="四国/中国",VLOOKUP($B241,関西・中四国!$D:$E,2,0),IF($A241="九/沖",VLOOKUP($B241,九･沖!$D:$E,2,0),""))))))</f>
        <v>87</v>
      </c>
    </row>
    <row r="242" spans="1:5">
      <c r="A242" s="124" t="s">
        <v>392</v>
      </c>
      <c r="B242" s="101" t="s">
        <v>736</v>
      </c>
      <c r="C242" s="270" t="s">
        <v>959</v>
      </c>
      <c r="D242" s="271" t="s">
        <v>959</v>
      </c>
      <c r="E242" s="266">
        <f>IF($A242="北/東",VLOOKUP($B242,東北!$D:$E,2,0),IF($A242="東京･関東",VLOOKUP($B242,関東・東京!$D:$E,2,0),IF($A242="中/北",VLOOKUP($B242,中･北!$D:$E,2,0),IF($A242="関西",VLOOKUP($B242,関西・中四国!$D:$E,2,0),IF($A242="四国/中国",VLOOKUP($B242,関西・中四国!$D:$E,2,0),IF($A242="九/沖",VLOOKUP($B242,九･沖!$D:$E,2,0),""))))))</f>
        <v>2</v>
      </c>
    </row>
    <row r="243" spans="1:5">
      <c r="A243" s="124" t="s">
        <v>392</v>
      </c>
      <c r="B243" s="101" t="s">
        <v>356</v>
      </c>
      <c r="C243" s="270" t="s">
        <v>959</v>
      </c>
      <c r="D243" s="271" t="s">
        <v>959</v>
      </c>
      <c r="E243" s="266">
        <f>IF($A243="北/東",VLOOKUP($B243,東北!$D:$E,2,0),IF($A243="東京･関東",VLOOKUP($B243,関東・東京!$D:$E,2,0),IF($A243="中/北",VLOOKUP($B243,中･北!$D:$E,2,0),IF($A243="関西",VLOOKUP($B243,関西・中四国!$D:$E,2,0),IF($A243="四国/中国",VLOOKUP($B243,関西・中四国!$D:$E,2,0),IF($A243="九/沖",VLOOKUP($B243,九･沖!$D:$E,2,0),""))))))</f>
        <v>2</v>
      </c>
    </row>
    <row r="244" spans="1:5">
      <c r="A244" s="124" t="s">
        <v>392</v>
      </c>
      <c r="B244" s="101" t="s">
        <v>550</v>
      </c>
      <c r="C244" s="270" t="s">
        <v>550</v>
      </c>
      <c r="D244" s="271" t="s">
        <v>1994</v>
      </c>
      <c r="E244" s="266">
        <f>IF($A244="北/東",VLOOKUP($B244,東北!$D:$E,2,0),IF($A244="東京･関東",VLOOKUP($B244,関東・東京!$D:$E,2,0),IF($A244="中/北",VLOOKUP($B244,中･北!$D:$E,2,0),IF($A244="関西",VLOOKUP($B244,関西・中四国!$D:$E,2,0),IF($A244="四国/中国",VLOOKUP($B244,関西・中四国!$D:$E,2,0),IF($A244="九/沖",VLOOKUP($B244,九･沖!$D:$E,2,0),""))))))</f>
        <v>38</v>
      </c>
    </row>
    <row r="245" spans="1:5">
      <c r="A245" s="124" t="s">
        <v>392</v>
      </c>
      <c r="B245" s="101" t="s">
        <v>735</v>
      </c>
      <c r="C245" s="270" t="s">
        <v>959</v>
      </c>
      <c r="D245" s="271" t="s">
        <v>959</v>
      </c>
      <c r="E245" s="266">
        <f>IF($A245="北/東",VLOOKUP($B245,東北!$D:$E,2,0),IF($A245="東京･関東",VLOOKUP($B245,関東・東京!$D:$E,2,0),IF($A245="中/北",VLOOKUP($B245,中･北!$D:$E,2,0),IF($A245="関西",VLOOKUP($B245,関西・中四国!$D:$E,2,0),IF($A245="四国/中国",VLOOKUP($B245,関西・中四国!$D:$E,2,0),IF($A245="九/沖",VLOOKUP($B245,九･沖!$D:$E,2,0),""))))))</f>
        <v>4</v>
      </c>
    </row>
    <row r="246" spans="1:5">
      <c r="A246" s="124" t="s">
        <v>392</v>
      </c>
      <c r="B246" s="101" t="s">
        <v>734</v>
      </c>
      <c r="C246" s="270" t="s">
        <v>959</v>
      </c>
      <c r="D246" s="271" t="s">
        <v>959</v>
      </c>
      <c r="E246" s="266">
        <f>IF($A246="北/東",VLOOKUP($B246,東北!$D:$E,2,0),IF($A246="東京･関東",VLOOKUP($B246,関東・東京!$D:$E,2,0),IF($A246="中/北",VLOOKUP($B246,中･北!$D:$E,2,0),IF($A246="関西",VLOOKUP($B246,関西・中四国!$D:$E,2,0),IF($A246="四国/中国",VLOOKUP($B246,関西・中四国!$D:$E,2,0),IF($A246="九/沖",VLOOKUP($B246,九･沖!$D:$E,2,0),""))))))</f>
        <v>4</v>
      </c>
    </row>
    <row r="247" spans="1:5">
      <c r="A247" s="124" t="s">
        <v>392</v>
      </c>
      <c r="B247" s="101" t="s">
        <v>167</v>
      </c>
      <c r="C247" s="270" t="s">
        <v>959</v>
      </c>
      <c r="D247" s="271" t="s">
        <v>959</v>
      </c>
      <c r="E247" s="266">
        <f>IF($A247="北/東",VLOOKUP($B247,東北!$D:$E,2,0),IF($A247="東京･関東",VLOOKUP($B247,関東・東京!$D:$E,2,0),IF($A247="中/北",VLOOKUP($B247,中･北!$D:$E,2,0),IF($A247="関西",VLOOKUP($B247,関西・中四国!$D:$E,2,0),IF($A247="四国/中国",VLOOKUP($B247,関西・中四国!$D:$E,2,0),IF($A247="九/沖",VLOOKUP($B247,九･沖!$D:$E,2,0),""))))))</f>
        <v>17</v>
      </c>
    </row>
    <row r="248" spans="1:5">
      <c r="A248" s="124" t="s">
        <v>392</v>
      </c>
      <c r="B248" s="101" t="s">
        <v>733</v>
      </c>
      <c r="C248" s="270" t="s">
        <v>959</v>
      </c>
      <c r="D248" s="271" t="s">
        <v>959</v>
      </c>
      <c r="E248" s="266">
        <f>IF($A248="北/東",VLOOKUP($B248,東北!$D:$E,2,0),IF($A248="東京･関東",VLOOKUP($B248,関東・東京!$D:$E,2,0),IF($A248="中/北",VLOOKUP($B248,中･北!$D:$E,2,0),IF($A248="関西",VLOOKUP($B248,関西・中四国!$D:$E,2,0),IF($A248="四国/中国",VLOOKUP($B248,関西・中四国!$D:$E,2,0),IF($A248="九/沖",VLOOKUP($B248,九･沖!$D:$E,2,0),""))))))</f>
        <v>124</v>
      </c>
    </row>
    <row r="249" spans="1:5">
      <c r="A249" s="124" t="s">
        <v>392</v>
      </c>
      <c r="B249" s="101" t="s">
        <v>732</v>
      </c>
      <c r="C249" s="270" t="s">
        <v>959</v>
      </c>
      <c r="D249" s="271" t="s">
        <v>959</v>
      </c>
      <c r="E249" s="266">
        <f>IF($A249="北/東",VLOOKUP($B249,東北!$D:$E,2,0),IF($A249="東京･関東",VLOOKUP($B249,関東・東京!$D:$E,2,0),IF($A249="中/北",VLOOKUP($B249,中･北!$D:$E,2,0),IF($A249="関西",VLOOKUP($B249,関西・中四国!$D:$E,2,0),IF($A249="四国/中国",VLOOKUP($B249,関西・中四国!$D:$E,2,0),IF($A249="九/沖",VLOOKUP($B249,九･沖!$D:$E,2,0),""))))))</f>
        <v>1</v>
      </c>
    </row>
    <row r="250" spans="1:5">
      <c r="A250" s="124" t="s">
        <v>392</v>
      </c>
      <c r="B250" s="101" t="s">
        <v>285</v>
      </c>
      <c r="C250" s="270" t="s">
        <v>959</v>
      </c>
      <c r="D250" s="271" t="s">
        <v>959</v>
      </c>
      <c r="E250" s="266">
        <f>IF($A250="北/東",VLOOKUP($B250,東北!$D:$E,2,0),IF($A250="東京･関東",VLOOKUP($B250,関東・東京!$D:$E,2,0),IF($A250="中/北",VLOOKUP($B250,中･北!$D:$E,2,0),IF($A250="関西",VLOOKUP($B250,関西・中四国!$D:$E,2,0),IF($A250="四国/中国",VLOOKUP($B250,関西・中四国!$D:$E,2,0),IF($A250="九/沖",VLOOKUP($B250,九･沖!$D:$E,2,0),""))))))</f>
        <v>11</v>
      </c>
    </row>
    <row r="251" spans="1:5">
      <c r="A251" s="124" t="s">
        <v>392</v>
      </c>
      <c r="B251" s="101" t="s">
        <v>731</v>
      </c>
      <c r="C251" s="270" t="s">
        <v>959</v>
      </c>
      <c r="D251" s="271" t="s">
        <v>959</v>
      </c>
      <c r="E251" s="266">
        <f>IF($A251="北/東",VLOOKUP($B251,東北!$D:$E,2,0),IF($A251="東京･関東",VLOOKUP($B251,関東・東京!$D:$E,2,0),IF($A251="中/北",VLOOKUP($B251,中･北!$D:$E,2,0),IF($A251="関西",VLOOKUP($B251,関西・中四国!$D:$E,2,0),IF($A251="四国/中国",VLOOKUP($B251,関西・中四国!$D:$E,2,0),IF($A251="九/沖",VLOOKUP($B251,九･沖!$D:$E,2,0),""))))))</f>
        <v>27</v>
      </c>
    </row>
    <row r="252" spans="1:5">
      <c r="A252" s="124" t="s">
        <v>392</v>
      </c>
      <c r="B252" s="101" t="s">
        <v>730</v>
      </c>
      <c r="C252" s="270" t="s">
        <v>959</v>
      </c>
      <c r="D252" s="271" t="s">
        <v>959</v>
      </c>
      <c r="E252" s="266">
        <f>IF($A252="北/東",VLOOKUP($B252,東北!$D:$E,2,0),IF($A252="東京･関東",VLOOKUP($B252,関東・東京!$D:$E,2,0),IF($A252="中/北",VLOOKUP($B252,中･北!$D:$E,2,0),IF($A252="関西",VLOOKUP($B252,関西・中四国!$D:$E,2,0),IF($A252="四国/中国",VLOOKUP($B252,関西・中四国!$D:$E,2,0),IF($A252="九/沖",VLOOKUP($B252,九･沖!$D:$E,2,0),""))))))</f>
        <v>2</v>
      </c>
    </row>
    <row r="253" spans="1:5">
      <c r="A253" s="124" t="s">
        <v>392</v>
      </c>
      <c r="B253" s="101" t="s">
        <v>729</v>
      </c>
      <c r="C253" s="270" t="s">
        <v>959</v>
      </c>
      <c r="D253" s="271" t="s">
        <v>959</v>
      </c>
      <c r="E253" s="266">
        <f>IF($A253="北/東",VLOOKUP($B253,東北!$D:$E,2,0),IF($A253="東京･関東",VLOOKUP($B253,関東・東京!$D:$E,2,0),IF($A253="中/北",VLOOKUP($B253,中･北!$D:$E,2,0),IF($A253="関西",VLOOKUP($B253,関西・中四国!$D:$E,2,0),IF($A253="四国/中国",VLOOKUP($B253,関西・中四国!$D:$E,2,0),IF($A253="九/沖",VLOOKUP($B253,九･沖!$D:$E,2,0),""))))))</f>
        <v>2</v>
      </c>
    </row>
    <row r="254" spans="1:5">
      <c r="A254" s="124" t="s">
        <v>392</v>
      </c>
      <c r="B254" s="101" t="s">
        <v>728</v>
      </c>
      <c r="C254" s="270" t="s">
        <v>959</v>
      </c>
      <c r="D254" s="271" t="s">
        <v>959</v>
      </c>
      <c r="E254" s="266">
        <f>IF($A254="北/東",VLOOKUP($B254,東北!$D:$E,2,0),IF($A254="東京･関東",VLOOKUP($B254,関東・東京!$D:$E,2,0),IF($A254="中/北",VLOOKUP($B254,中･北!$D:$E,2,0),IF($A254="関西",VLOOKUP($B254,関西・中四国!$D:$E,2,0),IF($A254="四国/中国",VLOOKUP($B254,関西・中四国!$D:$E,2,0),IF($A254="九/沖",VLOOKUP($B254,九･沖!$D:$E,2,0),""))))))</f>
        <v>4</v>
      </c>
    </row>
    <row r="255" spans="1:5">
      <c r="A255" s="124" t="s">
        <v>392</v>
      </c>
      <c r="B255" s="101" t="s">
        <v>197</v>
      </c>
      <c r="C255" s="270" t="s">
        <v>959</v>
      </c>
      <c r="D255" s="271" t="s">
        <v>959</v>
      </c>
      <c r="E255" s="266">
        <f>IF($A255="北/東",VLOOKUP($B255,東北!$D:$E,2,0),IF($A255="東京･関東",VLOOKUP($B255,関東・東京!$D:$E,2,0),IF($A255="中/北",VLOOKUP($B255,中･北!$D:$E,2,0),IF($A255="関西",VLOOKUP($B255,関西・中四国!$D:$E,2,0),IF($A255="四国/中国",VLOOKUP($B255,関西・中四国!$D:$E,2,0),IF($A255="九/沖",VLOOKUP($B255,九･沖!$D:$E,2,0),""))))))</f>
        <v>6</v>
      </c>
    </row>
    <row r="256" spans="1:5">
      <c r="A256" s="124" t="s">
        <v>392</v>
      </c>
      <c r="B256" s="101" t="s">
        <v>727</v>
      </c>
      <c r="C256" s="270" t="s">
        <v>959</v>
      </c>
      <c r="D256" s="271" t="s">
        <v>959</v>
      </c>
      <c r="E256" s="266">
        <f>IF($A256="北/東",VLOOKUP($B256,東北!$D:$E,2,0),IF($A256="東京･関東",VLOOKUP($B256,関東・東京!$D:$E,2,0),IF($A256="中/北",VLOOKUP($B256,中･北!$D:$E,2,0),IF($A256="関西",VLOOKUP($B256,関西・中四国!$D:$E,2,0),IF($A256="四国/中国",VLOOKUP($B256,関西・中四国!$D:$E,2,0),IF($A256="九/沖",VLOOKUP($B256,九･沖!$D:$E,2,0),""))))))</f>
        <v>7</v>
      </c>
    </row>
    <row r="257" spans="1:5">
      <c r="A257" s="124" t="s">
        <v>392</v>
      </c>
      <c r="B257" s="101" t="s">
        <v>176</v>
      </c>
      <c r="C257" s="270" t="s">
        <v>959</v>
      </c>
      <c r="D257" s="271" t="s">
        <v>959</v>
      </c>
      <c r="E257" s="266">
        <f>IF($A257="北/東",VLOOKUP($B257,東北!$D:$E,2,0),IF($A257="東京･関東",VLOOKUP($B257,関東・東京!$D:$E,2,0),IF($A257="中/北",VLOOKUP($B257,中･北!$D:$E,2,0),IF($A257="関西",VLOOKUP($B257,関西・中四国!$D:$E,2,0),IF($A257="四国/中国",VLOOKUP($B257,関西・中四国!$D:$E,2,0),IF($A257="九/沖",VLOOKUP($B257,九･沖!$D:$E,2,0),""))))))</f>
        <v>5</v>
      </c>
    </row>
    <row r="258" spans="1:5">
      <c r="A258" s="124" t="s">
        <v>392</v>
      </c>
      <c r="B258" s="101" t="s">
        <v>726</v>
      </c>
      <c r="C258" s="270" t="s">
        <v>959</v>
      </c>
      <c r="D258" s="271" t="s">
        <v>959</v>
      </c>
      <c r="E258" s="266">
        <f>IF($A258="北/東",VLOOKUP($B258,東北!$D:$E,2,0),IF($A258="東京･関東",VLOOKUP($B258,関東・東京!$D:$E,2,0),IF($A258="中/北",VLOOKUP($B258,中･北!$D:$E,2,0),IF($A258="関西",VLOOKUP($B258,関西・中四国!$D:$E,2,0),IF($A258="四国/中国",VLOOKUP($B258,関西・中四国!$D:$E,2,0),IF($A258="九/沖",VLOOKUP($B258,九･沖!$D:$E,2,0),""))))))</f>
        <v>2</v>
      </c>
    </row>
    <row r="259" spans="1:5">
      <c r="A259" s="124" t="s">
        <v>392</v>
      </c>
      <c r="B259" s="101" t="s">
        <v>725</v>
      </c>
      <c r="C259" s="270" t="s">
        <v>959</v>
      </c>
      <c r="D259" s="271" t="s">
        <v>959</v>
      </c>
      <c r="E259" s="266">
        <f>IF($A259="北/東",VLOOKUP($B259,東北!$D:$E,2,0),IF($A259="東京･関東",VLOOKUP($B259,関東・東京!$D:$E,2,0),IF($A259="中/北",VLOOKUP($B259,中･北!$D:$E,2,0),IF($A259="関西",VLOOKUP($B259,関西・中四国!$D:$E,2,0),IF($A259="四国/中国",VLOOKUP($B259,関西・中四国!$D:$E,2,0),IF($A259="九/沖",VLOOKUP($B259,九･沖!$D:$E,2,0),""))))))</f>
        <v>81</v>
      </c>
    </row>
    <row r="260" spans="1:5">
      <c r="A260" s="124" t="s">
        <v>392</v>
      </c>
      <c r="B260" s="101" t="s">
        <v>724</v>
      </c>
      <c r="C260" s="270" t="s">
        <v>724</v>
      </c>
      <c r="D260" s="271" t="s">
        <v>1993</v>
      </c>
      <c r="E260" s="266">
        <f>IF($A260="北/東",VLOOKUP($B260,東北!$D:$E,2,0),IF($A260="東京･関東",VLOOKUP($B260,関東・東京!$D:$E,2,0),IF($A260="中/北",VLOOKUP($B260,中･北!$D:$E,2,0),IF($A260="関西",VLOOKUP($B260,関西・中四国!$D:$E,2,0),IF($A260="四国/中国",VLOOKUP($B260,関西・中四国!$D:$E,2,0),IF($A260="九/沖",VLOOKUP($B260,九･沖!$D:$E,2,0),""))))))</f>
        <v>2</v>
      </c>
    </row>
    <row r="261" spans="1:5">
      <c r="A261" s="124" t="s">
        <v>392</v>
      </c>
      <c r="B261" s="101" t="s">
        <v>723</v>
      </c>
      <c r="C261" s="270" t="s">
        <v>723</v>
      </c>
      <c r="D261" s="271" t="s">
        <v>1928</v>
      </c>
      <c r="E261" s="266">
        <f>IF($A261="北/東",VLOOKUP($B261,東北!$D:$E,2,0),IF($A261="東京･関東",VLOOKUP($B261,関東・東京!$D:$E,2,0),IF($A261="中/北",VLOOKUP($B261,中･北!$D:$E,2,0),IF($A261="関西",VLOOKUP($B261,関西・中四国!$D:$E,2,0),IF($A261="四国/中国",VLOOKUP($B261,関西・中四国!$D:$E,2,0),IF($A261="九/沖",VLOOKUP($B261,九･沖!$D:$E,2,0),""))))))</f>
        <v>2</v>
      </c>
    </row>
    <row r="262" spans="1:5">
      <c r="A262" s="124" t="s">
        <v>392</v>
      </c>
      <c r="B262" s="101" t="s">
        <v>144</v>
      </c>
      <c r="C262" s="270" t="s">
        <v>959</v>
      </c>
      <c r="D262" s="271" t="s">
        <v>959</v>
      </c>
      <c r="E262" s="266">
        <f>IF($A262="北/東",VLOOKUP($B262,東北!$D:$E,2,0),IF($A262="東京･関東",VLOOKUP($B262,関東・東京!$D:$E,2,0),IF($A262="中/北",VLOOKUP($B262,中･北!$D:$E,2,0),IF($A262="関西",VLOOKUP($B262,関西・中四国!$D:$E,2,0),IF($A262="四国/中国",VLOOKUP($B262,関西・中四国!$D:$E,2,0),IF($A262="九/沖",VLOOKUP($B262,九･沖!$D:$E,2,0),""))))))</f>
        <v>6</v>
      </c>
    </row>
    <row r="263" spans="1:5">
      <c r="A263" s="124" t="s">
        <v>392</v>
      </c>
      <c r="B263" s="101" t="s">
        <v>145</v>
      </c>
      <c r="C263" s="270" t="s">
        <v>1952</v>
      </c>
      <c r="D263" s="271" t="s">
        <v>1994</v>
      </c>
      <c r="E263" s="266">
        <f>IF($A263="北/東",VLOOKUP($B263,東北!$D:$E,2,0),IF($A263="東京･関東",VLOOKUP($B263,関東・東京!$D:$E,2,0),IF($A263="中/北",VLOOKUP($B263,中･北!$D:$E,2,0),IF($A263="関西",VLOOKUP($B263,関西・中四国!$D:$E,2,0),IF($A263="四国/中国",VLOOKUP($B263,関西・中四国!$D:$E,2,0),IF($A263="九/沖",VLOOKUP($B263,九･沖!$D:$E,2,0),""))))))</f>
        <v>37</v>
      </c>
    </row>
    <row r="264" spans="1:5">
      <c r="A264" s="124" t="s">
        <v>392</v>
      </c>
      <c r="B264" s="101" t="s">
        <v>722</v>
      </c>
      <c r="C264" s="270" t="s">
        <v>959</v>
      </c>
      <c r="D264" s="271" t="s">
        <v>959</v>
      </c>
      <c r="E264" s="266">
        <f>IF($A264="北/東",VLOOKUP($B264,東北!$D:$E,2,0),IF($A264="東京･関東",VLOOKUP($B264,関東・東京!$D:$E,2,0),IF($A264="中/北",VLOOKUP($B264,中･北!$D:$E,2,0),IF($A264="関西",VLOOKUP($B264,関西・中四国!$D:$E,2,0),IF($A264="四国/中国",VLOOKUP($B264,関西・中四国!$D:$E,2,0),IF($A264="九/沖",VLOOKUP($B264,九･沖!$D:$E,2,0),""))))))</f>
        <v>4</v>
      </c>
    </row>
    <row r="265" spans="1:5">
      <c r="A265" s="124" t="s">
        <v>392</v>
      </c>
      <c r="B265" s="101" t="s">
        <v>184</v>
      </c>
      <c r="C265" s="270" t="s">
        <v>959</v>
      </c>
      <c r="D265" s="271" t="s">
        <v>959</v>
      </c>
      <c r="E265" s="266">
        <f>IF($A265="北/東",VLOOKUP($B265,東北!$D:$E,2,0),IF($A265="東京･関東",VLOOKUP($B265,関東・東京!$D:$E,2,0),IF($A265="中/北",VLOOKUP($B265,中･北!$D:$E,2,0),IF($A265="関西",VLOOKUP($B265,関西・中四国!$D:$E,2,0),IF($A265="四国/中国",VLOOKUP($B265,関西・中四国!$D:$E,2,0),IF($A265="九/沖",VLOOKUP($B265,九･沖!$D:$E,2,0),""))))))</f>
        <v>17</v>
      </c>
    </row>
    <row r="266" spans="1:5">
      <c r="A266" s="124" t="s">
        <v>392</v>
      </c>
      <c r="B266" s="101" t="s">
        <v>168</v>
      </c>
      <c r="C266" s="270" t="s">
        <v>2038</v>
      </c>
      <c r="D266" s="271" t="s">
        <v>1993</v>
      </c>
      <c r="E266" s="266">
        <f>IF($A266="北/東",VLOOKUP($B266,東北!$D:$E,2,0),IF($A266="東京･関東",VLOOKUP($B266,関東・東京!$D:$E,2,0),IF($A266="中/北",VLOOKUP($B266,中･北!$D:$E,2,0),IF($A266="関西",VLOOKUP($B266,関西・中四国!$D:$E,2,0),IF($A266="四国/中国",VLOOKUP($B266,関西・中四国!$D:$E,2,0),IF($A266="九/沖",VLOOKUP($B266,九･沖!$D:$E,2,0),""))))))</f>
        <v>3</v>
      </c>
    </row>
    <row r="267" spans="1:5">
      <c r="A267" s="124" t="s">
        <v>392</v>
      </c>
      <c r="B267" s="101" t="s">
        <v>198</v>
      </c>
      <c r="C267" s="270" t="s">
        <v>959</v>
      </c>
      <c r="D267" s="271" t="s">
        <v>959</v>
      </c>
      <c r="E267" s="266">
        <f>IF($A267="北/東",VLOOKUP($B267,東北!$D:$E,2,0),IF($A267="東京･関東",VLOOKUP($B267,関東・東京!$D:$E,2,0),IF($A267="中/北",VLOOKUP($B267,中･北!$D:$E,2,0),IF($A267="関西",VLOOKUP($B267,関西・中四国!$D:$E,2,0),IF($A267="四国/中国",VLOOKUP($B267,関西・中四国!$D:$E,2,0),IF($A267="九/沖",VLOOKUP($B267,九･沖!$D:$E,2,0),""))))))</f>
        <v>157</v>
      </c>
    </row>
    <row r="268" spans="1:5">
      <c r="A268" s="124" t="s">
        <v>392</v>
      </c>
      <c r="B268" s="101" t="s">
        <v>720</v>
      </c>
      <c r="C268" s="270" t="s">
        <v>720</v>
      </c>
      <c r="D268" s="271" t="s">
        <v>1994</v>
      </c>
      <c r="E268" s="266">
        <f>IF($A268="北/東",VLOOKUP($B268,東北!$D:$E,2,0),IF($A268="東京･関東",VLOOKUP($B268,関東・東京!$D:$E,2,0),IF($A268="中/北",VLOOKUP($B268,中･北!$D:$E,2,0),IF($A268="関西",VLOOKUP($B268,関西・中四国!$D:$E,2,0),IF($A268="四国/中国",VLOOKUP($B268,関西・中四国!$D:$E,2,0),IF($A268="九/沖",VLOOKUP($B268,九･沖!$D:$E,2,0),""))))))</f>
        <v>236</v>
      </c>
    </row>
    <row r="269" spans="1:5">
      <c r="A269" s="124" t="s">
        <v>392</v>
      </c>
      <c r="B269" s="101" t="s">
        <v>719</v>
      </c>
      <c r="C269" s="270" t="s">
        <v>1953</v>
      </c>
      <c r="D269" s="271" t="s">
        <v>1993</v>
      </c>
      <c r="E269" s="266">
        <f>IF($A269="北/東",VLOOKUP($B269,東北!$D:$E,2,0),IF($A269="東京･関東",VLOOKUP($B269,関東・東京!$D:$E,2,0),IF($A269="中/北",VLOOKUP($B269,中･北!$D:$E,2,0),IF($A269="関西",VLOOKUP($B269,関西・中四国!$D:$E,2,0),IF($A269="四国/中国",VLOOKUP($B269,関西・中四国!$D:$E,2,0),IF($A269="九/沖",VLOOKUP($B269,九･沖!$D:$E,2,0),""))))))</f>
        <v>11</v>
      </c>
    </row>
    <row r="270" spans="1:5">
      <c r="A270" s="124" t="s">
        <v>392</v>
      </c>
      <c r="B270" s="101" t="s">
        <v>718</v>
      </c>
      <c r="C270" s="270" t="s">
        <v>959</v>
      </c>
      <c r="D270" s="271" t="s">
        <v>959</v>
      </c>
      <c r="E270" s="266">
        <f>IF($A270="北/東",VLOOKUP($B270,東北!$D:$E,2,0),IF($A270="東京･関東",VLOOKUP($B270,関東・東京!$D:$E,2,0),IF($A270="中/北",VLOOKUP($B270,中･北!$D:$E,2,0),IF($A270="関西",VLOOKUP($B270,関西・中四国!$D:$E,2,0),IF($A270="四国/中国",VLOOKUP($B270,関西・中四国!$D:$E,2,0),IF($A270="九/沖",VLOOKUP($B270,九･沖!$D:$E,2,0),""))))))</f>
        <v>9</v>
      </c>
    </row>
    <row r="271" spans="1:5">
      <c r="A271" s="124" t="s">
        <v>392</v>
      </c>
      <c r="B271" s="101" t="s">
        <v>186</v>
      </c>
      <c r="C271" s="270" t="s">
        <v>959</v>
      </c>
      <c r="D271" s="271" t="s">
        <v>959</v>
      </c>
      <c r="E271" s="266">
        <f>IF($A271="北/東",VLOOKUP($B271,東北!$D:$E,2,0),IF($A271="東京･関東",VLOOKUP($B271,関東・東京!$D:$E,2,0),IF($A271="中/北",VLOOKUP($B271,中･北!$D:$E,2,0),IF($A271="関西",VLOOKUP($B271,関西・中四国!$D:$E,2,0),IF($A271="四国/中国",VLOOKUP($B271,関西・中四国!$D:$E,2,0),IF($A271="九/沖",VLOOKUP($B271,九･沖!$D:$E,2,0),""))))))</f>
        <v>6</v>
      </c>
    </row>
    <row r="272" spans="1:5">
      <c r="A272" s="124" t="s">
        <v>392</v>
      </c>
      <c r="B272" s="101" t="s">
        <v>717</v>
      </c>
      <c r="C272" s="270" t="s">
        <v>959</v>
      </c>
      <c r="D272" s="271" t="s">
        <v>959</v>
      </c>
      <c r="E272" s="266">
        <f>IF($A272="北/東",VLOOKUP($B272,東北!$D:$E,2,0),IF($A272="東京･関東",VLOOKUP($B272,関東・東京!$D:$E,2,0),IF($A272="中/北",VLOOKUP($B272,中･北!$D:$E,2,0),IF($A272="関西",VLOOKUP($B272,関西・中四国!$D:$E,2,0),IF($A272="四国/中国",VLOOKUP($B272,関西・中四国!$D:$E,2,0),IF($A272="九/沖",VLOOKUP($B272,九･沖!$D:$E,2,0),""))))))</f>
        <v>1</v>
      </c>
    </row>
    <row r="273" spans="1:5">
      <c r="A273" s="124" t="s">
        <v>392</v>
      </c>
      <c r="B273" s="101" t="s">
        <v>716</v>
      </c>
      <c r="C273" s="270" t="s">
        <v>959</v>
      </c>
      <c r="D273" s="271" t="s">
        <v>959</v>
      </c>
      <c r="E273" s="266">
        <f>IF($A273="北/東",VLOOKUP($B273,東北!$D:$E,2,0),IF($A273="東京･関東",VLOOKUP($B273,関東・東京!$D:$E,2,0),IF($A273="中/北",VLOOKUP($B273,中･北!$D:$E,2,0),IF($A273="関西",VLOOKUP($B273,関西・中四国!$D:$E,2,0),IF($A273="四国/中国",VLOOKUP($B273,関西・中四国!$D:$E,2,0),IF($A273="九/沖",VLOOKUP($B273,九･沖!$D:$E,2,0),""))))))</f>
        <v>2</v>
      </c>
    </row>
    <row r="274" spans="1:5">
      <c r="A274" s="124" t="s">
        <v>392</v>
      </c>
      <c r="B274" s="101" t="s">
        <v>714</v>
      </c>
      <c r="C274" s="270" t="s">
        <v>714</v>
      </c>
      <c r="D274" s="271" t="s">
        <v>1993</v>
      </c>
      <c r="E274" s="266">
        <f>IF($A274="北/東",VLOOKUP($B274,東北!$D:$E,2,0),IF($A274="東京･関東",VLOOKUP($B274,関東・東京!$D:$E,2,0),IF($A274="中/北",VLOOKUP($B274,中･北!$D:$E,2,0),IF($A274="関西",VLOOKUP($B274,関西・中四国!$D:$E,2,0),IF($A274="四国/中国",VLOOKUP($B274,関西・中四国!$D:$E,2,0),IF($A274="九/沖",VLOOKUP($B274,九･沖!$D:$E,2,0),""))))))</f>
        <v>4</v>
      </c>
    </row>
    <row r="275" spans="1:5">
      <c r="A275" s="124" t="s">
        <v>392</v>
      </c>
      <c r="B275" s="101" t="s">
        <v>337</v>
      </c>
      <c r="C275" s="270" t="s">
        <v>959</v>
      </c>
      <c r="D275" s="271" t="s">
        <v>959</v>
      </c>
      <c r="E275" s="266">
        <f>IF($A275="北/東",VLOOKUP($B275,東北!$D:$E,2,0),IF($A275="東京･関東",VLOOKUP($B275,関東・東京!$D:$E,2,0),IF($A275="中/北",VLOOKUP($B275,中･北!$D:$E,2,0),IF($A275="関西",VLOOKUP($B275,関西・中四国!$D:$E,2,0),IF($A275="四国/中国",VLOOKUP($B275,関西・中四国!$D:$E,2,0),IF($A275="九/沖",VLOOKUP($B275,九･沖!$D:$E,2,0),""))))))</f>
        <v>2</v>
      </c>
    </row>
    <row r="276" spans="1:5">
      <c r="A276" s="124" t="s">
        <v>392</v>
      </c>
      <c r="B276" s="101" t="s">
        <v>355</v>
      </c>
      <c r="C276" s="270" t="s">
        <v>959</v>
      </c>
      <c r="D276" s="271" t="s">
        <v>959</v>
      </c>
      <c r="E276" s="266">
        <f>IF($A276="北/東",VLOOKUP($B276,東北!$D:$E,2,0),IF($A276="東京･関東",VLOOKUP($B276,関東・東京!$D:$E,2,0),IF($A276="中/北",VLOOKUP($B276,中･北!$D:$E,2,0),IF($A276="関西",VLOOKUP($B276,関西・中四国!$D:$E,2,0),IF($A276="四国/中国",VLOOKUP($B276,関西・中四国!$D:$E,2,0),IF($A276="九/沖",VLOOKUP($B276,九･沖!$D:$E,2,0),""))))))</f>
        <v>2</v>
      </c>
    </row>
    <row r="277" spans="1:5">
      <c r="A277" s="124" t="s">
        <v>392</v>
      </c>
      <c r="B277" s="101" t="s">
        <v>713</v>
      </c>
      <c r="C277" s="270" t="s">
        <v>959</v>
      </c>
      <c r="D277" s="271" t="s">
        <v>959</v>
      </c>
      <c r="E277" s="266">
        <f>IF($A277="北/東",VLOOKUP($B277,東北!$D:$E,2,0),IF($A277="東京･関東",VLOOKUP($B277,関東・東京!$D:$E,2,0),IF($A277="中/北",VLOOKUP($B277,中･北!$D:$E,2,0),IF($A277="関西",VLOOKUP($B277,関西・中四国!$D:$E,2,0),IF($A277="四国/中国",VLOOKUP($B277,関西・中四国!$D:$E,2,0),IF($A277="九/沖",VLOOKUP($B277,九･沖!$D:$E,2,0),""))))))</f>
        <v>14</v>
      </c>
    </row>
    <row r="278" spans="1:5">
      <c r="A278" s="124" t="s">
        <v>392</v>
      </c>
      <c r="B278" s="101" t="s">
        <v>712</v>
      </c>
      <c r="C278" s="270" t="s">
        <v>959</v>
      </c>
      <c r="D278" s="271" t="s">
        <v>959</v>
      </c>
      <c r="E278" s="266">
        <f>IF($A278="北/東",VLOOKUP($B278,東北!$D:$E,2,0),IF($A278="東京･関東",VLOOKUP($B278,関東・東京!$D:$E,2,0),IF($A278="中/北",VLOOKUP($B278,中･北!$D:$E,2,0),IF($A278="関西",VLOOKUP($B278,関西・中四国!$D:$E,2,0),IF($A278="四国/中国",VLOOKUP($B278,関西・中四国!$D:$E,2,0),IF($A278="九/沖",VLOOKUP($B278,九･沖!$D:$E,2,0),""))))))</f>
        <v>12</v>
      </c>
    </row>
    <row r="279" spans="1:5">
      <c r="A279" s="124" t="s">
        <v>392</v>
      </c>
      <c r="B279" s="101" t="s">
        <v>711</v>
      </c>
      <c r="C279" s="270" t="s">
        <v>959</v>
      </c>
      <c r="D279" s="271" t="s">
        <v>959</v>
      </c>
      <c r="E279" s="266">
        <f>IF($A279="北/東",VLOOKUP($B279,東北!$D:$E,2,0),IF($A279="東京･関東",VLOOKUP($B279,関東・東京!$D:$E,2,0),IF($A279="中/北",VLOOKUP($B279,中･北!$D:$E,2,0),IF($A279="関西",VLOOKUP($B279,関西・中四国!$D:$E,2,0),IF($A279="四国/中国",VLOOKUP($B279,関西・中四国!$D:$E,2,0),IF($A279="九/沖",VLOOKUP($B279,九･沖!$D:$E,2,0),""))))))</f>
        <v>22</v>
      </c>
    </row>
    <row r="280" spans="1:5">
      <c r="A280" s="124" t="s">
        <v>392</v>
      </c>
      <c r="B280" s="101" t="s">
        <v>199</v>
      </c>
      <c r="C280" s="270" t="s">
        <v>959</v>
      </c>
      <c r="D280" s="271" t="s">
        <v>959</v>
      </c>
      <c r="E280" s="266">
        <f>IF($A280="北/東",VLOOKUP($B280,東北!$D:$E,2,0),IF($A280="東京･関東",VLOOKUP($B280,関東・東京!$D:$E,2,0),IF($A280="中/北",VLOOKUP($B280,中･北!$D:$E,2,0),IF($A280="関西",VLOOKUP($B280,関西・中四国!$D:$E,2,0),IF($A280="四国/中国",VLOOKUP($B280,関西・中四国!$D:$E,2,0),IF($A280="九/沖",VLOOKUP($B280,九･沖!$D:$E,2,0),""))))))</f>
        <v>5</v>
      </c>
    </row>
    <row r="281" spans="1:5">
      <c r="A281" s="124" t="s">
        <v>392</v>
      </c>
      <c r="B281" s="101" t="s">
        <v>45</v>
      </c>
      <c r="C281" s="270" t="s">
        <v>45</v>
      </c>
      <c r="D281" s="271" t="s">
        <v>1993</v>
      </c>
      <c r="E281" s="266">
        <f>IF($A281="北/東",VLOOKUP($B281,東北!$D:$E,2,0),IF($A281="東京･関東",VLOOKUP($B281,関東・東京!$D:$E,2,0),IF($A281="中/北",VLOOKUP($B281,中･北!$D:$E,2,0),IF($A281="関西",VLOOKUP($B281,関西・中四国!$D:$E,2,0),IF($A281="四国/中国",VLOOKUP($B281,関西・中四国!$D:$E,2,0),IF($A281="九/沖",VLOOKUP($B281,九･沖!$D:$E,2,0),""))))))</f>
        <v>200</v>
      </c>
    </row>
    <row r="282" spans="1:5">
      <c r="A282" s="124" t="s">
        <v>392</v>
      </c>
      <c r="B282" s="101" t="s">
        <v>710</v>
      </c>
      <c r="C282" s="270" t="s">
        <v>959</v>
      </c>
      <c r="D282" s="271" t="s">
        <v>959</v>
      </c>
      <c r="E282" s="266">
        <f>IF($A282="北/東",VLOOKUP($B282,東北!$D:$E,2,0),IF($A282="東京･関東",VLOOKUP($B282,関東・東京!$D:$E,2,0),IF($A282="中/北",VLOOKUP($B282,中･北!$D:$E,2,0),IF($A282="関西",VLOOKUP($B282,関西・中四国!$D:$E,2,0),IF($A282="四国/中国",VLOOKUP($B282,関西・中四国!$D:$E,2,0),IF($A282="九/沖",VLOOKUP($B282,九･沖!$D:$E,2,0),""))))))</f>
        <v>4</v>
      </c>
    </row>
    <row r="283" spans="1:5">
      <c r="A283" s="124" t="s">
        <v>392</v>
      </c>
      <c r="B283" s="101" t="s">
        <v>709</v>
      </c>
      <c r="C283" s="270" t="s">
        <v>959</v>
      </c>
      <c r="D283" s="271" t="s">
        <v>959</v>
      </c>
      <c r="E283" s="266">
        <f>IF($A283="北/東",VLOOKUP($B283,東北!$D:$E,2,0),IF($A283="東京･関東",VLOOKUP($B283,関東・東京!$D:$E,2,0),IF($A283="中/北",VLOOKUP($B283,中･北!$D:$E,2,0),IF($A283="関西",VLOOKUP($B283,関西・中四国!$D:$E,2,0),IF($A283="四国/中国",VLOOKUP($B283,関西・中四国!$D:$E,2,0),IF($A283="九/沖",VLOOKUP($B283,九･沖!$D:$E,2,0),""))))))</f>
        <v>3</v>
      </c>
    </row>
    <row r="284" spans="1:5">
      <c r="A284" s="124" t="s">
        <v>392</v>
      </c>
      <c r="B284" s="101" t="s">
        <v>708</v>
      </c>
      <c r="C284" s="270" t="s">
        <v>959</v>
      </c>
      <c r="D284" s="271" t="s">
        <v>959</v>
      </c>
      <c r="E284" s="266">
        <f>IF($A284="北/東",VLOOKUP($B284,東北!$D:$E,2,0),IF($A284="東京･関東",VLOOKUP($B284,関東・東京!$D:$E,2,0),IF($A284="中/北",VLOOKUP($B284,中･北!$D:$E,2,0),IF($A284="関西",VLOOKUP($B284,関西・中四国!$D:$E,2,0),IF($A284="四国/中国",VLOOKUP($B284,関西・中四国!$D:$E,2,0),IF($A284="九/沖",VLOOKUP($B284,九･沖!$D:$E,2,0),""))))))</f>
        <v>1</v>
      </c>
    </row>
    <row r="285" spans="1:5">
      <c r="A285" s="124" t="s">
        <v>392</v>
      </c>
      <c r="B285" s="101" t="s">
        <v>127</v>
      </c>
      <c r="C285" s="270" t="s">
        <v>1954</v>
      </c>
      <c r="D285" s="271" t="s">
        <v>1993</v>
      </c>
      <c r="E285" s="266">
        <f>IF($A285="北/東",VLOOKUP($B285,東北!$D:$E,2,0),IF($A285="東京･関東",VLOOKUP($B285,関東・東京!$D:$E,2,0),IF($A285="中/北",VLOOKUP($B285,中･北!$D:$E,2,0),IF($A285="関西",VLOOKUP($B285,関西・中四国!$D:$E,2,0),IF($A285="四国/中国",VLOOKUP($B285,関西・中四国!$D:$E,2,0),IF($A285="九/沖",VLOOKUP($B285,九･沖!$D:$E,2,0),""))))))</f>
        <v>114</v>
      </c>
    </row>
    <row r="286" spans="1:5">
      <c r="A286" s="124" t="s">
        <v>392</v>
      </c>
      <c r="B286" s="101" t="s">
        <v>707</v>
      </c>
      <c r="C286" s="270" t="s">
        <v>959</v>
      </c>
      <c r="D286" s="271" t="s">
        <v>959</v>
      </c>
      <c r="E286" s="266">
        <f>IF($A286="北/東",VLOOKUP($B286,東北!$D:$E,2,0),IF($A286="東京･関東",VLOOKUP($B286,関東・東京!$D:$E,2,0),IF($A286="中/北",VLOOKUP($B286,中･北!$D:$E,2,0),IF($A286="関西",VLOOKUP($B286,関西・中四国!$D:$E,2,0),IF($A286="四国/中国",VLOOKUP($B286,関西・中四国!$D:$E,2,0),IF($A286="九/沖",VLOOKUP($B286,九･沖!$D:$E,2,0),""))))))</f>
        <v>2</v>
      </c>
    </row>
    <row r="287" spans="1:5">
      <c r="A287" s="124" t="s">
        <v>392</v>
      </c>
      <c r="B287" s="101" t="s">
        <v>706</v>
      </c>
      <c r="C287" s="270" t="s">
        <v>706</v>
      </c>
      <c r="D287" s="271" t="s">
        <v>1994</v>
      </c>
      <c r="E287" s="266">
        <f>IF($A287="北/東",VLOOKUP($B287,東北!$D:$E,2,0),IF($A287="東京･関東",VLOOKUP($B287,関東・東京!$D:$E,2,0),IF($A287="中/北",VLOOKUP($B287,中･北!$D:$E,2,0),IF($A287="関西",VLOOKUP($B287,関西・中四国!$D:$E,2,0),IF($A287="四国/中国",VLOOKUP($B287,関西・中四国!$D:$E,2,0),IF($A287="九/沖",VLOOKUP($B287,九･沖!$D:$E,2,0),""))))))</f>
        <v>66</v>
      </c>
    </row>
    <row r="288" spans="1:5">
      <c r="A288" s="124" t="s">
        <v>392</v>
      </c>
      <c r="B288" s="101" t="s">
        <v>343</v>
      </c>
      <c r="C288" s="270" t="s">
        <v>1955</v>
      </c>
      <c r="D288" s="271" t="s">
        <v>1994</v>
      </c>
      <c r="E288" s="266">
        <f>IF($A288="北/東",VLOOKUP($B288,東北!$D:$E,2,0),IF($A288="東京･関東",VLOOKUP($B288,関東・東京!$D:$E,2,0),IF($A288="中/北",VLOOKUP($B288,中･北!$D:$E,2,0),IF($A288="関西",VLOOKUP($B288,関西・中四国!$D:$E,2,0),IF($A288="四国/中国",VLOOKUP($B288,関西・中四国!$D:$E,2,0),IF($A288="九/沖",VLOOKUP($B288,九･沖!$D:$E,2,0),""))))))</f>
        <v>4</v>
      </c>
    </row>
    <row r="289" spans="1:5">
      <c r="A289" s="124" t="s">
        <v>392</v>
      </c>
      <c r="B289" s="101" t="s">
        <v>551</v>
      </c>
      <c r="C289" s="270" t="s">
        <v>959</v>
      </c>
      <c r="D289" s="271" t="s">
        <v>959</v>
      </c>
      <c r="E289" s="266">
        <f>IF($A289="北/東",VLOOKUP($B289,東北!$D:$E,2,0),IF($A289="東京･関東",VLOOKUP($B289,関東・東京!$D:$E,2,0),IF($A289="中/北",VLOOKUP($B289,中･北!$D:$E,2,0),IF($A289="関西",VLOOKUP($B289,関西・中四国!$D:$E,2,0),IF($A289="四国/中国",VLOOKUP($B289,関西・中四国!$D:$E,2,0),IF($A289="九/沖",VLOOKUP($B289,九･沖!$D:$E,2,0),""))))))</f>
        <v>61</v>
      </c>
    </row>
    <row r="290" spans="1:5">
      <c r="A290" s="124" t="s">
        <v>392</v>
      </c>
      <c r="B290" s="101" t="s">
        <v>136</v>
      </c>
      <c r="C290" s="270" t="s">
        <v>1956</v>
      </c>
      <c r="D290" s="271" t="s">
        <v>1994</v>
      </c>
      <c r="E290" s="266">
        <f>IF($A290="北/東",VLOOKUP($B290,東北!$D:$E,2,0),IF($A290="東京･関東",VLOOKUP($B290,関東・東京!$D:$E,2,0),IF($A290="中/北",VLOOKUP($B290,中･北!$D:$E,2,0),IF($A290="関西",VLOOKUP($B290,関西・中四国!$D:$E,2,0),IF($A290="四国/中国",VLOOKUP($B290,関西・中四国!$D:$E,2,0),IF($A290="九/沖",VLOOKUP($B290,九･沖!$D:$E,2,0),""))))))</f>
        <v>179</v>
      </c>
    </row>
    <row r="291" spans="1:5">
      <c r="A291" s="124" t="s">
        <v>392</v>
      </c>
      <c r="B291" s="101" t="s">
        <v>174</v>
      </c>
      <c r="C291" s="270" t="s">
        <v>1957</v>
      </c>
      <c r="D291" s="271" t="s">
        <v>1994</v>
      </c>
      <c r="E291" s="266">
        <f>IF($A291="北/東",VLOOKUP($B291,東北!$D:$E,2,0),IF($A291="東京･関東",VLOOKUP($B291,関東・東京!$D:$E,2,0),IF($A291="中/北",VLOOKUP($B291,中･北!$D:$E,2,0),IF($A291="関西",VLOOKUP($B291,関西・中四国!$D:$E,2,0),IF($A291="四国/中国",VLOOKUP($B291,関西・中四国!$D:$E,2,0),IF($A291="九/沖",VLOOKUP($B291,九･沖!$D:$E,2,0),""))))))</f>
        <v>8</v>
      </c>
    </row>
    <row r="292" spans="1:5">
      <c r="A292" s="124" t="s">
        <v>392</v>
      </c>
      <c r="B292" s="101" t="s">
        <v>705</v>
      </c>
      <c r="C292" s="270" t="s">
        <v>959</v>
      </c>
      <c r="D292" s="271" t="s">
        <v>959</v>
      </c>
      <c r="E292" s="266">
        <f>IF($A292="北/東",VLOOKUP($B292,東北!$D:$E,2,0),IF($A292="東京･関東",VLOOKUP($B292,関東・東京!$D:$E,2,0),IF($A292="中/北",VLOOKUP($B292,中･北!$D:$E,2,0),IF($A292="関西",VLOOKUP($B292,関西・中四国!$D:$E,2,0),IF($A292="四国/中国",VLOOKUP($B292,関西・中四国!$D:$E,2,0),IF($A292="九/沖",VLOOKUP($B292,九･沖!$D:$E,2,0),""))))))</f>
        <v>2</v>
      </c>
    </row>
    <row r="293" spans="1:5">
      <c r="A293" s="124" t="s">
        <v>392</v>
      </c>
      <c r="B293" s="101" t="s">
        <v>704</v>
      </c>
      <c r="C293" s="270" t="s">
        <v>959</v>
      </c>
      <c r="D293" s="271" t="s">
        <v>959</v>
      </c>
      <c r="E293" s="266">
        <f>IF($A293="北/東",VLOOKUP($B293,東北!$D:$E,2,0),IF($A293="東京･関東",VLOOKUP($B293,関東・東京!$D:$E,2,0),IF($A293="中/北",VLOOKUP($B293,中･北!$D:$E,2,0),IF($A293="関西",VLOOKUP($B293,関西・中四国!$D:$E,2,0),IF($A293="四国/中国",VLOOKUP($B293,関西・中四国!$D:$E,2,0),IF($A293="九/沖",VLOOKUP($B293,九･沖!$D:$E,2,0),""))))))</f>
        <v>2</v>
      </c>
    </row>
    <row r="294" spans="1:5">
      <c r="A294" s="124" t="s">
        <v>392</v>
      </c>
      <c r="B294" s="101" t="s">
        <v>202</v>
      </c>
      <c r="C294" s="270" t="s">
        <v>959</v>
      </c>
      <c r="D294" s="271" t="s">
        <v>959</v>
      </c>
      <c r="E294" s="266">
        <f>IF($A294="北/東",VLOOKUP($B294,東北!$D:$E,2,0),IF($A294="東京･関東",VLOOKUP($B294,関東・東京!$D:$E,2,0),IF($A294="中/北",VLOOKUP($B294,中･北!$D:$E,2,0),IF($A294="関西",VLOOKUP($B294,関西・中四国!$D:$E,2,0),IF($A294="四国/中国",VLOOKUP($B294,関西・中四国!$D:$E,2,0),IF($A294="九/沖",VLOOKUP($B294,九･沖!$D:$E,2,0),""))))))</f>
        <v>8</v>
      </c>
    </row>
    <row r="295" spans="1:5">
      <c r="A295" s="124" t="s">
        <v>392</v>
      </c>
      <c r="B295" s="101" t="s">
        <v>703</v>
      </c>
      <c r="C295" s="270" t="s">
        <v>959</v>
      </c>
      <c r="D295" s="271" t="s">
        <v>959</v>
      </c>
      <c r="E295" s="266">
        <f>IF($A295="北/東",VLOOKUP($B295,東北!$D:$E,2,0),IF($A295="東京･関東",VLOOKUP($B295,関東・東京!$D:$E,2,0),IF($A295="中/北",VLOOKUP($B295,中･北!$D:$E,2,0),IF($A295="関西",VLOOKUP($B295,関西・中四国!$D:$E,2,0),IF($A295="四国/中国",VLOOKUP($B295,関西・中四国!$D:$E,2,0),IF($A295="九/沖",VLOOKUP($B295,九･沖!$D:$E,2,0),""))))))</f>
        <v>1</v>
      </c>
    </row>
    <row r="296" spans="1:5">
      <c r="A296" s="124" t="s">
        <v>392</v>
      </c>
      <c r="B296" s="101" t="s">
        <v>357</v>
      </c>
      <c r="C296" s="270" t="s">
        <v>959</v>
      </c>
      <c r="D296" s="271" t="s">
        <v>959</v>
      </c>
      <c r="E296" s="266">
        <f>IF($A296="北/東",VLOOKUP($B296,東北!$D:$E,2,0),IF($A296="東京･関東",VLOOKUP($B296,関東・東京!$D:$E,2,0),IF($A296="中/北",VLOOKUP($B296,中･北!$D:$E,2,0),IF($A296="関西",VLOOKUP($B296,関西・中四国!$D:$E,2,0),IF($A296="四国/中国",VLOOKUP($B296,関西・中四国!$D:$E,2,0),IF($A296="九/沖",VLOOKUP($B296,九･沖!$D:$E,2,0),""))))))</f>
        <v>2</v>
      </c>
    </row>
    <row r="297" spans="1:5">
      <c r="A297" s="124" t="s">
        <v>392</v>
      </c>
      <c r="B297" s="101" t="s">
        <v>702</v>
      </c>
      <c r="C297" s="270" t="s">
        <v>959</v>
      </c>
      <c r="D297" s="271" t="s">
        <v>959</v>
      </c>
      <c r="E297" s="266">
        <f>IF($A297="北/東",VLOOKUP($B297,東北!$D:$E,2,0),IF($A297="東京･関東",VLOOKUP($B297,関東・東京!$D:$E,2,0),IF($A297="中/北",VLOOKUP($B297,中･北!$D:$E,2,0),IF($A297="関西",VLOOKUP($B297,関西・中四国!$D:$E,2,0),IF($A297="四国/中国",VLOOKUP($B297,関西・中四国!$D:$E,2,0),IF($A297="九/沖",VLOOKUP($B297,九･沖!$D:$E,2,0),""))))))</f>
        <v>60</v>
      </c>
    </row>
    <row r="298" spans="1:5">
      <c r="A298" s="124" t="s">
        <v>392</v>
      </c>
      <c r="B298" s="101" t="s">
        <v>701</v>
      </c>
      <c r="C298" s="270" t="s">
        <v>959</v>
      </c>
      <c r="D298" s="271" t="s">
        <v>959</v>
      </c>
      <c r="E298" s="266">
        <f>IF($A298="北/東",VLOOKUP($B298,東北!$D:$E,2,0),IF($A298="東京･関東",VLOOKUP($B298,関東・東京!$D:$E,2,0),IF($A298="中/北",VLOOKUP($B298,中･北!$D:$E,2,0),IF($A298="関西",VLOOKUP($B298,関西・中四国!$D:$E,2,0),IF($A298="四国/中国",VLOOKUP($B298,関西・中四国!$D:$E,2,0),IF($A298="九/沖",VLOOKUP($B298,九･沖!$D:$E,2,0),""))))))</f>
        <v>1</v>
      </c>
    </row>
    <row r="299" spans="1:5">
      <c r="A299" s="124" t="s">
        <v>392</v>
      </c>
      <c r="B299" s="101" t="s">
        <v>700</v>
      </c>
      <c r="C299" s="270" t="s">
        <v>959</v>
      </c>
      <c r="D299" s="271" t="s">
        <v>959</v>
      </c>
      <c r="E299" s="266">
        <f>IF($A299="北/東",VLOOKUP($B299,東北!$D:$E,2,0),IF($A299="東京･関東",VLOOKUP($B299,関東・東京!$D:$E,2,0),IF($A299="中/北",VLOOKUP($B299,中･北!$D:$E,2,0),IF($A299="関西",VLOOKUP($B299,関西・中四国!$D:$E,2,0),IF($A299="四国/中国",VLOOKUP($B299,関西・中四国!$D:$E,2,0),IF($A299="九/沖",VLOOKUP($B299,九･沖!$D:$E,2,0),""))))))</f>
        <v>1</v>
      </c>
    </row>
    <row r="300" spans="1:5">
      <c r="A300" s="124" t="s">
        <v>392</v>
      </c>
      <c r="B300" s="101" t="s">
        <v>141</v>
      </c>
      <c r="C300" s="270" t="s">
        <v>1958</v>
      </c>
      <c r="D300" s="271" t="s">
        <v>1993</v>
      </c>
      <c r="E300" s="266">
        <f>IF($A300="北/東",VLOOKUP($B300,東北!$D:$E,2,0),IF($A300="東京･関東",VLOOKUP($B300,関東・東京!$D:$E,2,0),IF($A300="中/北",VLOOKUP($B300,中･北!$D:$E,2,0),IF($A300="関西",VLOOKUP($B300,関西・中四国!$D:$E,2,0),IF($A300="四国/中国",VLOOKUP($B300,関西・中四国!$D:$E,2,0),IF($A300="九/沖",VLOOKUP($B300,九･沖!$D:$E,2,0),""))))))</f>
        <v>30</v>
      </c>
    </row>
    <row r="301" spans="1:5">
      <c r="A301" s="124" t="s">
        <v>392</v>
      </c>
      <c r="B301" s="101" t="s">
        <v>350</v>
      </c>
      <c r="C301" s="270" t="s">
        <v>959</v>
      </c>
      <c r="D301" s="271" t="s">
        <v>959</v>
      </c>
      <c r="E301" s="266">
        <f>IF($A301="北/東",VLOOKUP($B301,東北!$D:$E,2,0),IF($A301="東京･関東",VLOOKUP($B301,関東・東京!$D:$E,2,0),IF($A301="中/北",VLOOKUP($B301,中･北!$D:$E,2,0),IF($A301="関西",VLOOKUP($B301,関西・中四国!$D:$E,2,0),IF($A301="四国/中国",VLOOKUP($B301,関西・中四国!$D:$E,2,0),IF($A301="九/沖",VLOOKUP($B301,九･沖!$D:$E,2,0),""))))))</f>
        <v>2</v>
      </c>
    </row>
    <row r="302" spans="1:5">
      <c r="A302" s="124" t="s">
        <v>392</v>
      </c>
      <c r="B302" s="101" t="s">
        <v>172</v>
      </c>
      <c r="C302" s="270" t="s">
        <v>959</v>
      </c>
      <c r="D302" s="271" t="s">
        <v>959</v>
      </c>
      <c r="E302" s="266">
        <f>IF($A302="北/東",VLOOKUP($B302,東北!$D:$E,2,0),IF($A302="東京･関東",VLOOKUP($B302,関東・東京!$D:$E,2,0),IF($A302="中/北",VLOOKUP($B302,中･北!$D:$E,2,0),IF($A302="関西",VLOOKUP($B302,関西・中四国!$D:$E,2,0),IF($A302="四国/中国",VLOOKUP($B302,関西・中四国!$D:$E,2,0),IF($A302="九/沖",VLOOKUP($B302,九･沖!$D:$E,2,0),""))))))</f>
        <v>15</v>
      </c>
    </row>
    <row r="303" spans="1:5">
      <c r="A303" s="124" t="s">
        <v>392</v>
      </c>
      <c r="B303" s="101" t="s">
        <v>553</v>
      </c>
      <c r="C303" s="270" t="s">
        <v>959</v>
      </c>
      <c r="D303" s="271" t="s">
        <v>959</v>
      </c>
      <c r="E303" s="266">
        <f>IF($A303="北/東",VLOOKUP($B303,東北!$D:$E,2,0),IF($A303="東京･関東",VLOOKUP($B303,関東・東京!$D:$E,2,0),IF($A303="中/北",VLOOKUP($B303,中･北!$D:$E,2,0),IF($A303="関西",VLOOKUP($B303,関西・中四国!$D:$E,2,0),IF($A303="四国/中国",VLOOKUP($B303,関西・中四国!$D:$E,2,0),IF($A303="九/沖",VLOOKUP($B303,九･沖!$D:$E,2,0),""))))))</f>
        <v>135</v>
      </c>
    </row>
    <row r="304" spans="1:5">
      <c r="A304" s="124" t="s">
        <v>392</v>
      </c>
      <c r="B304" s="101" t="s">
        <v>699</v>
      </c>
      <c r="C304" s="270" t="s">
        <v>959</v>
      </c>
      <c r="D304" s="271" t="s">
        <v>959</v>
      </c>
      <c r="E304" s="266">
        <f>IF($A304="北/東",VLOOKUP($B304,東北!$D:$E,2,0),IF($A304="東京･関東",VLOOKUP($B304,関東・東京!$D:$E,2,0),IF($A304="中/北",VLOOKUP($B304,中･北!$D:$E,2,0),IF($A304="関西",VLOOKUP($B304,関西・中四国!$D:$E,2,0),IF($A304="四国/中国",VLOOKUP($B304,関西・中四国!$D:$E,2,0),IF($A304="九/沖",VLOOKUP($B304,九･沖!$D:$E,2,0),""))))))</f>
        <v>5</v>
      </c>
    </row>
    <row r="305" spans="1:5">
      <c r="A305" s="124" t="s">
        <v>392</v>
      </c>
      <c r="B305" s="101" t="s">
        <v>698</v>
      </c>
      <c r="C305" s="270" t="s">
        <v>698</v>
      </c>
      <c r="D305" s="271" t="s">
        <v>1994</v>
      </c>
      <c r="E305" s="266">
        <f>IF($A305="北/東",VLOOKUP($B305,東北!$D:$E,2,0),IF($A305="東京･関東",VLOOKUP($B305,関東・東京!$D:$E,2,0),IF($A305="中/北",VLOOKUP($B305,中･北!$D:$E,2,0),IF($A305="関西",VLOOKUP($B305,関西・中四国!$D:$E,2,0),IF($A305="四国/中国",VLOOKUP($B305,関西・中四国!$D:$E,2,0),IF($A305="九/沖",VLOOKUP($B305,九･沖!$D:$E,2,0),""))))))</f>
        <v>8</v>
      </c>
    </row>
    <row r="306" spans="1:5">
      <c r="A306" s="124" t="s">
        <v>392</v>
      </c>
      <c r="B306" s="101" t="s">
        <v>697</v>
      </c>
      <c r="C306" s="270" t="s">
        <v>697</v>
      </c>
      <c r="D306" s="271" t="s">
        <v>1994</v>
      </c>
      <c r="E306" s="266">
        <f>IF($A306="北/東",VLOOKUP($B306,東北!$D:$E,2,0),IF($A306="東京･関東",VLOOKUP($B306,関東・東京!$D:$E,2,0),IF($A306="中/北",VLOOKUP($B306,中･北!$D:$E,2,0),IF($A306="関西",VLOOKUP($B306,関西・中四国!$D:$E,2,0),IF($A306="四国/中国",VLOOKUP($B306,関西・中四国!$D:$E,2,0),IF($A306="九/沖",VLOOKUP($B306,九･沖!$D:$E,2,0),""))))))</f>
        <v>20</v>
      </c>
    </row>
    <row r="307" spans="1:5">
      <c r="A307" s="124" t="s">
        <v>392</v>
      </c>
      <c r="B307" s="101" t="s">
        <v>696</v>
      </c>
      <c r="C307" s="270" t="s">
        <v>959</v>
      </c>
      <c r="D307" s="271" t="s">
        <v>959</v>
      </c>
      <c r="E307" s="266">
        <f>IF($A307="北/東",VLOOKUP($B307,東北!$D:$E,2,0),IF($A307="東京･関東",VLOOKUP($B307,関東・東京!$D:$E,2,0),IF($A307="中/北",VLOOKUP($B307,中･北!$D:$E,2,0),IF($A307="関西",VLOOKUP($B307,関西・中四国!$D:$E,2,0),IF($A307="四国/中国",VLOOKUP($B307,関西・中四国!$D:$E,2,0),IF($A307="九/沖",VLOOKUP($B307,九･沖!$D:$E,2,0),""))))))</f>
        <v>3</v>
      </c>
    </row>
    <row r="308" spans="1:5">
      <c r="A308" s="124" t="s">
        <v>392</v>
      </c>
      <c r="B308" s="101" t="s">
        <v>695</v>
      </c>
      <c r="C308" s="270" t="s">
        <v>959</v>
      </c>
      <c r="D308" s="271" t="s">
        <v>959</v>
      </c>
      <c r="E308" s="266">
        <f>IF($A308="北/東",VLOOKUP($B308,東北!$D:$E,2,0),IF($A308="東京･関東",VLOOKUP($B308,関東・東京!$D:$E,2,0),IF($A308="中/北",VLOOKUP($B308,中･北!$D:$E,2,0),IF($A308="関西",VLOOKUP($B308,関西・中四国!$D:$E,2,0),IF($A308="四国/中国",VLOOKUP($B308,関西・中四国!$D:$E,2,0),IF($A308="九/沖",VLOOKUP($B308,九･沖!$D:$E,2,0),""))))))</f>
        <v>2</v>
      </c>
    </row>
    <row r="309" spans="1:5">
      <c r="A309" s="124" t="s">
        <v>392</v>
      </c>
      <c r="B309" s="101" t="s">
        <v>694</v>
      </c>
      <c r="C309" s="270" t="s">
        <v>959</v>
      </c>
      <c r="D309" s="271" t="s">
        <v>959</v>
      </c>
      <c r="E309" s="266">
        <f>IF($A309="北/東",VLOOKUP($B309,東北!$D:$E,2,0),IF($A309="東京･関東",VLOOKUP($B309,関東・東京!$D:$E,2,0),IF($A309="中/北",VLOOKUP($B309,中･北!$D:$E,2,0),IF($A309="関西",VLOOKUP($B309,関西・中四国!$D:$E,2,0),IF($A309="四国/中国",VLOOKUP($B309,関西・中四国!$D:$E,2,0),IF($A309="九/沖",VLOOKUP($B309,九･沖!$D:$E,2,0),""))))))</f>
        <v>19</v>
      </c>
    </row>
    <row r="310" spans="1:5">
      <c r="A310" s="124" t="s">
        <v>392</v>
      </c>
      <c r="B310" s="101" t="s">
        <v>693</v>
      </c>
      <c r="C310" s="270" t="s">
        <v>1959</v>
      </c>
      <c r="D310" s="271" t="s">
        <v>1994</v>
      </c>
      <c r="E310" s="266">
        <f>IF($A310="北/東",VLOOKUP($B310,東北!$D:$E,2,0),IF($A310="東京･関東",VLOOKUP($B310,関東・東京!$D:$E,2,0),IF($A310="中/北",VLOOKUP($B310,中･北!$D:$E,2,0),IF($A310="関西",VLOOKUP($B310,関西・中四国!$D:$E,2,0),IF($A310="四国/中国",VLOOKUP($B310,関西・中四国!$D:$E,2,0),IF($A310="九/沖",VLOOKUP($B310,九･沖!$D:$E,2,0),""))))))</f>
        <v>51</v>
      </c>
    </row>
    <row r="311" spans="1:5">
      <c r="A311" s="124" t="s">
        <v>392</v>
      </c>
      <c r="B311" s="101" t="s">
        <v>692</v>
      </c>
      <c r="C311" s="270" t="s">
        <v>959</v>
      </c>
      <c r="D311" s="271" t="s">
        <v>959</v>
      </c>
      <c r="E311" s="266">
        <f>IF($A311="北/東",VLOOKUP($B311,東北!$D:$E,2,0),IF($A311="東京･関東",VLOOKUP($B311,関東・東京!$D:$E,2,0),IF($A311="中/北",VLOOKUP($B311,中･北!$D:$E,2,0),IF($A311="関西",VLOOKUP($B311,関西・中四国!$D:$E,2,0),IF($A311="四国/中国",VLOOKUP($B311,関西・中四国!$D:$E,2,0),IF($A311="九/沖",VLOOKUP($B311,九･沖!$D:$E,2,0),""))))))</f>
        <v>20</v>
      </c>
    </row>
    <row r="312" spans="1:5">
      <c r="A312" s="124" t="s">
        <v>392</v>
      </c>
      <c r="B312" s="101" t="s">
        <v>691</v>
      </c>
      <c r="C312" s="270" t="s">
        <v>691</v>
      </c>
      <c r="D312" s="271" t="s">
        <v>1994</v>
      </c>
      <c r="E312" s="266">
        <f>IF($A312="北/東",VLOOKUP($B312,東北!$D:$E,2,0),IF($A312="東京･関東",VLOOKUP($B312,関東・東京!$D:$E,2,0),IF($A312="中/北",VLOOKUP($B312,中･北!$D:$E,2,0),IF($A312="関西",VLOOKUP($B312,関西・中四国!$D:$E,2,0),IF($A312="四国/中国",VLOOKUP($B312,関西・中四国!$D:$E,2,0),IF($A312="九/沖",VLOOKUP($B312,九･沖!$D:$E,2,0),""))))))</f>
        <v>144</v>
      </c>
    </row>
    <row r="313" spans="1:5">
      <c r="A313" s="124" t="s">
        <v>392</v>
      </c>
      <c r="B313" s="101" t="s">
        <v>690</v>
      </c>
      <c r="C313" s="270" t="s">
        <v>959</v>
      </c>
      <c r="D313" s="271" t="s">
        <v>959</v>
      </c>
      <c r="E313" s="266">
        <f>IF($A313="北/東",VLOOKUP($B313,東北!$D:$E,2,0),IF($A313="東京･関東",VLOOKUP($B313,関東・東京!$D:$E,2,0),IF($A313="中/北",VLOOKUP($B313,中･北!$D:$E,2,0),IF($A313="関西",VLOOKUP($B313,関西・中四国!$D:$E,2,0),IF($A313="四国/中国",VLOOKUP($B313,関西・中四国!$D:$E,2,0),IF($A313="九/沖",VLOOKUP($B313,九･沖!$D:$E,2,0),""))))))</f>
        <v>27</v>
      </c>
    </row>
    <row r="314" spans="1:5">
      <c r="A314" s="124" t="s">
        <v>392</v>
      </c>
      <c r="B314" s="101" t="s">
        <v>689</v>
      </c>
      <c r="C314" s="270" t="s">
        <v>689</v>
      </c>
      <c r="D314" s="271" t="s">
        <v>1994</v>
      </c>
      <c r="E314" s="266">
        <f>IF($A314="北/東",VLOOKUP($B314,東北!$D:$E,2,0),IF($A314="東京･関東",VLOOKUP($B314,関東・東京!$D:$E,2,0),IF($A314="中/北",VLOOKUP($B314,中･北!$D:$E,2,0),IF($A314="関西",VLOOKUP($B314,関西・中四国!$D:$E,2,0),IF($A314="四国/中国",VLOOKUP($B314,関西・中四国!$D:$E,2,0),IF($A314="九/沖",VLOOKUP($B314,九･沖!$D:$E,2,0),""))))))</f>
        <v>17</v>
      </c>
    </row>
    <row r="315" spans="1:5">
      <c r="A315" s="124" t="s">
        <v>392</v>
      </c>
      <c r="B315" s="101" t="s">
        <v>688</v>
      </c>
      <c r="C315" s="270" t="s">
        <v>959</v>
      </c>
      <c r="D315" s="271" t="s">
        <v>959</v>
      </c>
      <c r="E315" s="266">
        <f>IF($A315="北/東",VLOOKUP($B315,東北!$D:$E,2,0),IF($A315="東京･関東",VLOOKUP($B315,関東・東京!$D:$E,2,0),IF($A315="中/北",VLOOKUP($B315,中･北!$D:$E,2,0),IF($A315="関西",VLOOKUP($B315,関西・中四国!$D:$E,2,0),IF($A315="四国/中国",VLOOKUP($B315,関西・中四国!$D:$E,2,0),IF($A315="九/沖",VLOOKUP($B315,九･沖!$D:$E,2,0),""))))))</f>
        <v>2</v>
      </c>
    </row>
    <row r="316" spans="1:5">
      <c r="A316" s="124" t="s">
        <v>392</v>
      </c>
      <c r="B316" s="101" t="s">
        <v>687</v>
      </c>
      <c r="C316" s="270" t="s">
        <v>959</v>
      </c>
      <c r="D316" s="271" t="s">
        <v>959</v>
      </c>
      <c r="E316" s="266">
        <f>IF($A316="北/東",VLOOKUP($B316,東北!$D:$E,2,0),IF($A316="東京･関東",VLOOKUP($B316,関東・東京!$D:$E,2,0),IF($A316="中/北",VLOOKUP($B316,中･北!$D:$E,2,0),IF($A316="関西",VLOOKUP($B316,関西・中四国!$D:$E,2,0),IF($A316="四国/中国",VLOOKUP($B316,関西・中四国!$D:$E,2,0),IF($A316="九/沖",VLOOKUP($B316,九･沖!$D:$E,2,0),""))))))</f>
        <v>5</v>
      </c>
    </row>
    <row r="317" spans="1:5">
      <c r="A317" s="124" t="s">
        <v>392</v>
      </c>
      <c r="B317" s="101" t="s">
        <v>686</v>
      </c>
      <c r="C317" s="270" t="s">
        <v>959</v>
      </c>
      <c r="D317" s="271" t="s">
        <v>959</v>
      </c>
      <c r="E317" s="266">
        <f>IF($A317="北/東",VLOOKUP($B317,東北!$D:$E,2,0),IF($A317="東京･関東",VLOOKUP($B317,関東・東京!$D:$E,2,0),IF($A317="中/北",VLOOKUP($B317,中･北!$D:$E,2,0),IF($A317="関西",VLOOKUP($B317,関西・中四国!$D:$E,2,0),IF($A317="四国/中国",VLOOKUP($B317,関西・中四国!$D:$E,2,0),IF($A317="九/沖",VLOOKUP($B317,九･沖!$D:$E,2,0),""))))))</f>
        <v>8</v>
      </c>
    </row>
    <row r="318" spans="1:5">
      <c r="A318" s="124" t="s">
        <v>392</v>
      </c>
      <c r="B318" s="101" t="s">
        <v>58</v>
      </c>
      <c r="C318" s="270" t="s">
        <v>959</v>
      </c>
      <c r="D318" s="271" t="s">
        <v>959</v>
      </c>
      <c r="E318" s="266">
        <f>IF($A318="北/東",VLOOKUP($B318,東北!$D:$E,2,0),IF($A318="東京･関東",VLOOKUP($B318,関東・東京!$D:$E,2,0),IF($A318="中/北",VLOOKUP($B318,中･北!$D:$E,2,0),IF($A318="関西",VLOOKUP($B318,関西・中四国!$D:$E,2,0),IF($A318="四国/中国",VLOOKUP($B318,関西・中四国!$D:$E,2,0),IF($A318="九/沖",VLOOKUP($B318,九･沖!$D:$E,2,0),""))))))</f>
        <v>127</v>
      </c>
    </row>
    <row r="319" spans="1:5">
      <c r="A319" s="124" t="s">
        <v>392</v>
      </c>
      <c r="B319" s="101" t="s">
        <v>131</v>
      </c>
      <c r="C319" s="270" t="s">
        <v>1960</v>
      </c>
      <c r="D319" s="271" t="s">
        <v>1994</v>
      </c>
      <c r="E319" s="266">
        <f>IF($A319="北/東",VLOOKUP($B319,東北!$D:$E,2,0),IF($A319="東京･関東",VLOOKUP($B319,関東・東京!$D:$E,2,0),IF($A319="中/北",VLOOKUP($B319,中･北!$D:$E,2,0),IF($A319="関西",VLOOKUP($B319,関西・中四国!$D:$E,2,0),IF($A319="四国/中国",VLOOKUP($B319,関西・中四国!$D:$E,2,0),IF($A319="九/沖",VLOOKUP($B319,九･沖!$D:$E,2,0),""))))))</f>
        <v>190</v>
      </c>
    </row>
    <row r="320" spans="1:5">
      <c r="A320" s="124" t="s">
        <v>392</v>
      </c>
      <c r="B320" s="101" t="s">
        <v>685</v>
      </c>
      <c r="C320" s="270" t="s">
        <v>959</v>
      </c>
      <c r="D320" s="271" t="s">
        <v>959</v>
      </c>
      <c r="E320" s="266">
        <f>IF($A320="北/東",VLOOKUP($B320,東北!$D:$E,2,0),IF($A320="東京･関東",VLOOKUP($B320,関東・東京!$D:$E,2,0),IF($A320="中/北",VLOOKUP($B320,中･北!$D:$E,2,0),IF($A320="関西",VLOOKUP($B320,関西・中四国!$D:$E,2,0),IF($A320="四国/中国",VLOOKUP($B320,関西・中四国!$D:$E,2,0),IF($A320="九/沖",VLOOKUP($B320,九･沖!$D:$E,2,0),""))))))</f>
        <v>2</v>
      </c>
    </row>
    <row r="321" spans="1:5">
      <c r="A321" s="124" t="s">
        <v>392</v>
      </c>
      <c r="B321" s="101" t="s">
        <v>684</v>
      </c>
      <c r="C321" s="270" t="s">
        <v>959</v>
      </c>
      <c r="D321" s="271" t="s">
        <v>959</v>
      </c>
      <c r="E321" s="266">
        <f>IF($A321="北/東",VLOOKUP($B321,東北!$D:$E,2,0),IF($A321="東京･関東",VLOOKUP($B321,関東・東京!$D:$E,2,0),IF($A321="中/北",VLOOKUP($B321,中･北!$D:$E,2,0),IF($A321="関西",VLOOKUP($B321,関西・中四国!$D:$E,2,0),IF($A321="四国/中国",VLOOKUP($B321,関西・中四国!$D:$E,2,0),IF($A321="九/沖",VLOOKUP($B321,九･沖!$D:$E,2,0),""))))))</f>
        <v>4</v>
      </c>
    </row>
    <row r="322" spans="1:5">
      <c r="A322" s="124" t="s">
        <v>392</v>
      </c>
      <c r="B322" s="101" t="s">
        <v>358</v>
      </c>
      <c r="C322" s="270" t="s">
        <v>959</v>
      </c>
      <c r="D322" s="271" t="s">
        <v>959</v>
      </c>
      <c r="E322" s="266">
        <f>IF($A322="北/東",VLOOKUP($B322,東北!$D:$E,2,0),IF($A322="東京･関東",VLOOKUP($B322,関東・東京!$D:$E,2,0),IF($A322="中/北",VLOOKUP($B322,中･北!$D:$E,2,0),IF($A322="関西",VLOOKUP($B322,関西・中四国!$D:$E,2,0),IF($A322="四国/中国",VLOOKUP($B322,関西・中四国!$D:$E,2,0),IF($A322="九/沖",VLOOKUP($B322,九･沖!$D:$E,2,0),""))))))</f>
        <v>2</v>
      </c>
    </row>
    <row r="323" spans="1:5">
      <c r="A323" s="124" t="s">
        <v>392</v>
      </c>
      <c r="B323" s="101" t="s">
        <v>139</v>
      </c>
      <c r="C323" s="270" t="s">
        <v>1961</v>
      </c>
      <c r="D323" s="271" t="s">
        <v>1994</v>
      </c>
      <c r="E323" s="266">
        <f>IF($A323="北/東",VLOOKUP($B323,東北!$D:$E,2,0),IF($A323="東京･関東",VLOOKUP($B323,関東・東京!$D:$E,2,0),IF($A323="中/北",VLOOKUP($B323,中･北!$D:$E,2,0),IF($A323="関西",VLOOKUP($B323,関西・中四国!$D:$E,2,0),IF($A323="四国/中国",VLOOKUP($B323,関西・中四国!$D:$E,2,0),IF($A323="九/沖",VLOOKUP($B323,九･沖!$D:$E,2,0),""))))))</f>
        <v>70</v>
      </c>
    </row>
    <row r="324" spans="1:5">
      <c r="A324" s="124" t="s">
        <v>392</v>
      </c>
      <c r="B324" s="101" t="s">
        <v>683</v>
      </c>
      <c r="C324" s="270" t="s">
        <v>683</v>
      </c>
      <c r="D324" s="271" t="s">
        <v>1993</v>
      </c>
      <c r="E324" s="266">
        <f>IF($A324="北/東",VLOOKUP($B324,東北!$D:$E,2,0),IF($A324="東京･関東",VLOOKUP($B324,関東・東京!$D:$E,2,0),IF($A324="中/北",VLOOKUP($B324,中･北!$D:$E,2,0),IF($A324="関西",VLOOKUP($B324,関西・中四国!$D:$E,2,0),IF($A324="四国/中国",VLOOKUP($B324,関西・中四国!$D:$E,2,0),IF($A324="九/沖",VLOOKUP($B324,九･沖!$D:$E,2,0),""))))))</f>
        <v>22</v>
      </c>
    </row>
    <row r="325" spans="1:5">
      <c r="A325" s="124" t="s">
        <v>392</v>
      </c>
      <c r="B325" s="101" t="s">
        <v>682</v>
      </c>
      <c r="C325" s="270" t="s">
        <v>959</v>
      </c>
      <c r="D325" s="271" t="s">
        <v>959</v>
      </c>
      <c r="E325" s="266">
        <f>IF($A325="北/東",VLOOKUP($B325,東北!$D:$E,2,0),IF($A325="東京･関東",VLOOKUP($B325,関東・東京!$D:$E,2,0),IF($A325="中/北",VLOOKUP($B325,中･北!$D:$E,2,0),IF($A325="関西",VLOOKUP($B325,関西・中四国!$D:$E,2,0),IF($A325="四国/中国",VLOOKUP($B325,関西・中四国!$D:$E,2,0),IF($A325="九/沖",VLOOKUP($B325,九･沖!$D:$E,2,0),""))))))</f>
        <v>6</v>
      </c>
    </row>
    <row r="326" spans="1:5">
      <c r="A326" s="124" t="s">
        <v>392</v>
      </c>
      <c r="B326" s="101" t="s">
        <v>181</v>
      </c>
      <c r="C326" s="270" t="s">
        <v>959</v>
      </c>
      <c r="D326" s="271" t="s">
        <v>959</v>
      </c>
      <c r="E326" s="266">
        <f>IF($A326="北/東",VLOOKUP($B326,東北!$D:$E,2,0),IF($A326="東京･関東",VLOOKUP($B326,関東・東京!$D:$E,2,0),IF($A326="中/北",VLOOKUP($B326,中･北!$D:$E,2,0),IF($A326="関西",VLOOKUP($B326,関西・中四国!$D:$E,2,0),IF($A326="四国/中国",VLOOKUP($B326,関西・中四国!$D:$E,2,0),IF($A326="九/沖",VLOOKUP($B326,九･沖!$D:$E,2,0),""))))))</f>
        <v>32</v>
      </c>
    </row>
    <row r="327" spans="1:5">
      <c r="A327" s="124" t="s">
        <v>392</v>
      </c>
      <c r="B327" s="101" t="s">
        <v>681</v>
      </c>
      <c r="C327" s="270" t="s">
        <v>959</v>
      </c>
      <c r="D327" s="271" t="s">
        <v>959</v>
      </c>
      <c r="E327" s="266">
        <f>IF($A327="北/東",VLOOKUP($B327,東北!$D:$E,2,0),IF($A327="東京･関東",VLOOKUP($B327,関東・東京!$D:$E,2,0),IF($A327="中/北",VLOOKUP($B327,中･北!$D:$E,2,0),IF($A327="関西",VLOOKUP($B327,関西・中四国!$D:$E,2,0),IF($A327="四国/中国",VLOOKUP($B327,関西・中四国!$D:$E,2,0),IF($A327="九/沖",VLOOKUP($B327,九･沖!$D:$E,2,0),""))))))</f>
        <v>41</v>
      </c>
    </row>
    <row r="328" spans="1:5">
      <c r="A328" s="124" t="s">
        <v>392</v>
      </c>
      <c r="B328" s="101" t="s">
        <v>680</v>
      </c>
      <c r="C328" s="270" t="s">
        <v>959</v>
      </c>
      <c r="D328" s="271" t="s">
        <v>959</v>
      </c>
      <c r="E328" s="266">
        <f>IF($A328="北/東",VLOOKUP($B328,東北!$D:$E,2,0),IF($A328="東京･関東",VLOOKUP($B328,関東・東京!$D:$E,2,0),IF($A328="中/北",VLOOKUP($B328,中･北!$D:$E,2,0),IF($A328="関西",VLOOKUP($B328,関西・中四国!$D:$E,2,0),IF($A328="四国/中国",VLOOKUP($B328,関西・中四国!$D:$E,2,0),IF($A328="九/沖",VLOOKUP($B328,九･沖!$D:$E,2,0),""))))))</f>
        <v>4</v>
      </c>
    </row>
    <row r="329" spans="1:5">
      <c r="A329" s="124" t="s">
        <v>392</v>
      </c>
      <c r="B329" s="101" t="s">
        <v>679</v>
      </c>
      <c r="C329" s="270" t="s">
        <v>959</v>
      </c>
      <c r="D329" s="271" t="s">
        <v>959</v>
      </c>
      <c r="E329" s="266">
        <f>IF($A329="北/東",VLOOKUP($B329,東北!$D:$E,2,0),IF($A329="東京･関東",VLOOKUP($B329,関東・東京!$D:$E,2,0),IF($A329="中/北",VLOOKUP($B329,中･北!$D:$E,2,0),IF($A329="関西",VLOOKUP($B329,関西・中四国!$D:$E,2,0),IF($A329="四国/中国",VLOOKUP($B329,関西・中四国!$D:$E,2,0),IF($A329="九/沖",VLOOKUP($B329,九･沖!$D:$E,2,0),""))))))</f>
        <v>2</v>
      </c>
    </row>
    <row r="330" spans="1:5">
      <c r="A330" s="124" t="s">
        <v>392</v>
      </c>
      <c r="B330" s="101" t="s">
        <v>678</v>
      </c>
      <c r="C330" s="270" t="s">
        <v>959</v>
      </c>
      <c r="D330" s="271" t="s">
        <v>959</v>
      </c>
      <c r="E330" s="266">
        <f>IF($A330="北/東",VLOOKUP($B330,東北!$D:$E,2,0),IF($A330="東京･関東",VLOOKUP($B330,関東・東京!$D:$E,2,0),IF($A330="中/北",VLOOKUP($B330,中･北!$D:$E,2,0),IF($A330="関西",VLOOKUP($B330,関西・中四国!$D:$E,2,0),IF($A330="四国/中国",VLOOKUP($B330,関西・中四国!$D:$E,2,0),IF($A330="九/沖",VLOOKUP($B330,九･沖!$D:$E,2,0),""))))))</f>
        <v>1</v>
      </c>
    </row>
    <row r="331" spans="1:5">
      <c r="A331" s="124" t="s">
        <v>392</v>
      </c>
      <c r="B331" s="101" t="s">
        <v>677</v>
      </c>
      <c r="C331" s="270" t="s">
        <v>677</v>
      </c>
      <c r="D331" s="271" t="s">
        <v>1994</v>
      </c>
      <c r="E331" s="266">
        <f>IF($A331="北/東",VLOOKUP($B331,東北!$D:$E,2,0),IF($A331="東京･関東",VLOOKUP($B331,関東・東京!$D:$E,2,0),IF($A331="中/北",VLOOKUP($B331,中･北!$D:$E,2,0),IF($A331="関西",VLOOKUP($B331,関西・中四国!$D:$E,2,0),IF($A331="四国/中国",VLOOKUP($B331,関西・中四国!$D:$E,2,0),IF($A331="九/沖",VLOOKUP($B331,九･沖!$D:$E,2,0),""))))))</f>
        <v>62</v>
      </c>
    </row>
    <row r="332" spans="1:5">
      <c r="A332" s="124" t="s">
        <v>392</v>
      </c>
      <c r="B332" s="101" t="s">
        <v>676</v>
      </c>
      <c r="C332" s="270" t="s">
        <v>676</v>
      </c>
      <c r="D332" s="271" t="s">
        <v>1993</v>
      </c>
      <c r="E332" s="266">
        <f>IF($A332="北/東",VLOOKUP($B332,東北!$D:$E,2,0),IF($A332="東京･関東",VLOOKUP($B332,関東・東京!$D:$E,2,0),IF($A332="中/北",VLOOKUP($B332,中･北!$D:$E,2,0),IF($A332="関西",VLOOKUP($B332,関西・中四国!$D:$E,2,0),IF($A332="四国/中国",VLOOKUP($B332,関西・中四国!$D:$E,2,0),IF($A332="九/沖",VLOOKUP($B332,九･沖!$D:$E,2,0),""))))))</f>
        <v>83</v>
      </c>
    </row>
    <row r="333" spans="1:5">
      <c r="A333" s="124" t="s">
        <v>392</v>
      </c>
      <c r="B333" s="101" t="s">
        <v>196</v>
      </c>
      <c r="C333" s="270" t="s">
        <v>959</v>
      </c>
      <c r="D333" s="271" t="s">
        <v>959</v>
      </c>
      <c r="E333" s="266">
        <f>IF($A333="北/東",VLOOKUP($B333,東北!$D:$E,2,0),IF($A333="東京･関東",VLOOKUP($B333,関東・東京!$D:$E,2,0),IF($A333="中/北",VLOOKUP($B333,中･北!$D:$E,2,0),IF($A333="関西",VLOOKUP($B333,関西・中四国!$D:$E,2,0),IF($A333="四国/中国",VLOOKUP($B333,関西・中四国!$D:$E,2,0),IF($A333="九/沖",VLOOKUP($B333,九･沖!$D:$E,2,0),""))))))</f>
        <v>2</v>
      </c>
    </row>
    <row r="334" spans="1:5">
      <c r="A334" s="124" t="s">
        <v>392</v>
      </c>
      <c r="B334" s="101" t="s">
        <v>554</v>
      </c>
      <c r="C334" s="270" t="s">
        <v>959</v>
      </c>
      <c r="D334" s="271" t="s">
        <v>959</v>
      </c>
      <c r="E334" s="266">
        <f>IF($A334="北/東",VLOOKUP($B334,東北!$D:$E,2,0),IF($A334="東京･関東",VLOOKUP($B334,関東・東京!$D:$E,2,0),IF($A334="中/北",VLOOKUP($B334,中･北!$D:$E,2,0),IF($A334="関西",VLOOKUP($B334,関西・中四国!$D:$E,2,0),IF($A334="四国/中国",VLOOKUP($B334,関西・中四国!$D:$E,2,0),IF($A334="九/沖",VLOOKUP($B334,九･沖!$D:$E,2,0),""))))))</f>
        <v>163</v>
      </c>
    </row>
    <row r="335" spans="1:5">
      <c r="A335" s="124" t="s">
        <v>392</v>
      </c>
      <c r="B335" s="101" t="s">
        <v>675</v>
      </c>
      <c r="C335" s="270" t="s">
        <v>959</v>
      </c>
      <c r="D335" s="271" t="s">
        <v>959</v>
      </c>
      <c r="E335" s="266">
        <f>IF($A335="北/東",VLOOKUP($B335,東北!$D:$E,2,0),IF($A335="東京･関東",VLOOKUP($B335,関東・東京!$D:$E,2,0),IF($A335="中/北",VLOOKUP($B335,中･北!$D:$E,2,0),IF($A335="関西",VLOOKUP($B335,関西・中四国!$D:$E,2,0),IF($A335="四国/中国",VLOOKUP($B335,関西・中四国!$D:$E,2,0),IF($A335="九/沖",VLOOKUP($B335,九･沖!$D:$E,2,0),""))))))</f>
        <v>2</v>
      </c>
    </row>
    <row r="336" spans="1:5">
      <c r="A336" s="124" t="s">
        <v>392</v>
      </c>
      <c r="B336" s="101" t="s">
        <v>207</v>
      </c>
      <c r="C336" s="270" t="s">
        <v>1962</v>
      </c>
      <c r="D336" s="271" t="s">
        <v>1993</v>
      </c>
      <c r="E336" s="266">
        <f>IF($A336="北/東",VLOOKUP($B336,東北!$D:$E,2,0),IF($A336="東京･関東",VLOOKUP($B336,関東・東京!$D:$E,2,0),IF($A336="中/北",VLOOKUP($B336,中･北!$D:$E,2,0),IF($A336="関西",VLOOKUP($B336,関西・中四国!$D:$E,2,0),IF($A336="四国/中国",VLOOKUP($B336,関西・中四国!$D:$E,2,0),IF($A336="九/沖",VLOOKUP($B336,九･沖!$D:$E,2,0),""))))))</f>
        <v>18</v>
      </c>
    </row>
    <row r="337" spans="1:5">
      <c r="A337" s="124" t="s">
        <v>392</v>
      </c>
      <c r="B337" s="101" t="s">
        <v>273</v>
      </c>
      <c r="C337" s="270" t="s">
        <v>959</v>
      </c>
      <c r="D337" s="271" t="s">
        <v>959</v>
      </c>
      <c r="E337" s="266">
        <f>IF($A337="北/東",VLOOKUP($B337,東北!$D:$E,2,0),IF($A337="東京･関東",VLOOKUP($B337,関東・東京!$D:$E,2,0),IF($A337="中/北",VLOOKUP($B337,中･北!$D:$E,2,0),IF($A337="関西",VLOOKUP($B337,関西・中四国!$D:$E,2,0),IF($A337="四国/中国",VLOOKUP($B337,関西・中四国!$D:$E,2,0),IF($A337="九/沖",VLOOKUP($B337,九･沖!$D:$E,2,0),""))))))</f>
        <v>38</v>
      </c>
    </row>
    <row r="338" spans="1:5">
      <c r="A338" s="124" t="s">
        <v>392</v>
      </c>
      <c r="B338" s="101" t="s">
        <v>674</v>
      </c>
      <c r="C338" s="270" t="s">
        <v>959</v>
      </c>
      <c r="D338" s="271" t="s">
        <v>959</v>
      </c>
      <c r="E338" s="266">
        <f>IF($A338="北/東",VLOOKUP($B338,東北!$D:$E,2,0),IF($A338="東京･関東",VLOOKUP($B338,関東・東京!$D:$E,2,0),IF($A338="中/北",VLOOKUP($B338,中･北!$D:$E,2,0),IF($A338="関西",VLOOKUP($B338,関西・中四国!$D:$E,2,0),IF($A338="四国/中国",VLOOKUP($B338,関西・中四国!$D:$E,2,0),IF($A338="九/沖",VLOOKUP($B338,九･沖!$D:$E,2,0),""))))))</f>
        <v>1</v>
      </c>
    </row>
    <row r="339" spans="1:5">
      <c r="A339" s="124" t="s">
        <v>392</v>
      </c>
      <c r="B339" s="101" t="s">
        <v>673</v>
      </c>
      <c r="C339" s="270" t="s">
        <v>959</v>
      </c>
      <c r="D339" s="271" t="s">
        <v>959</v>
      </c>
      <c r="E339" s="266">
        <f>IF($A339="北/東",VLOOKUP($B339,東北!$D:$E,2,0),IF($A339="東京･関東",VLOOKUP($B339,関東・東京!$D:$E,2,0),IF($A339="中/北",VLOOKUP($B339,中･北!$D:$E,2,0),IF($A339="関西",VLOOKUP($B339,関西・中四国!$D:$E,2,0),IF($A339="四国/中国",VLOOKUP($B339,関西・中四国!$D:$E,2,0),IF($A339="九/沖",VLOOKUP($B339,九･沖!$D:$E,2,0),""))))))</f>
        <v>4</v>
      </c>
    </row>
    <row r="340" spans="1:5">
      <c r="A340" s="124" t="s">
        <v>392</v>
      </c>
      <c r="B340" s="101" t="s">
        <v>672</v>
      </c>
      <c r="C340" s="270" t="s">
        <v>959</v>
      </c>
      <c r="D340" s="271" t="s">
        <v>959</v>
      </c>
      <c r="E340" s="266">
        <f>IF($A340="北/東",VLOOKUP($B340,東北!$D:$E,2,0),IF($A340="東京･関東",VLOOKUP($B340,関東・東京!$D:$E,2,0),IF($A340="中/北",VLOOKUP($B340,中･北!$D:$E,2,0),IF($A340="関西",VLOOKUP($B340,関西・中四国!$D:$E,2,0),IF($A340="四国/中国",VLOOKUP($B340,関西・中四国!$D:$E,2,0),IF($A340="九/沖",VLOOKUP($B340,九･沖!$D:$E,2,0),""))))))</f>
        <v>2</v>
      </c>
    </row>
    <row r="341" spans="1:5">
      <c r="A341" s="124" t="s">
        <v>392</v>
      </c>
      <c r="B341" s="101" t="s">
        <v>671</v>
      </c>
      <c r="C341" s="270" t="s">
        <v>959</v>
      </c>
      <c r="D341" s="271" t="s">
        <v>959</v>
      </c>
      <c r="E341" s="266">
        <f>IF($A341="北/東",VLOOKUP($B341,東北!$D:$E,2,0),IF($A341="東京･関東",VLOOKUP($B341,関東・東京!$D:$E,2,0),IF($A341="中/北",VLOOKUP($B341,中･北!$D:$E,2,0),IF($A341="関西",VLOOKUP($B341,関西・中四国!$D:$E,2,0),IF($A341="四国/中国",VLOOKUP($B341,関西・中四国!$D:$E,2,0),IF($A341="九/沖",VLOOKUP($B341,九･沖!$D:$E,2,0),""))))))</f>
        <v>2</v>
      </c>
    </row>
    <row r="342" spans="1:5">
      <c r="A342" s="124" t="s">
        <v>392</v>
      </c>
      <c r="B342" s="101" t="s">
        <v>670</v>
      </c>
      <c r="C342" s="270" t="s">
        <v>959</v>
      </c>
      <c r="D342" s="271" t="s">
        <v>959</v>
      </c>
      <c r="E342" s="266">
        <f>IF($A342="北/東",VLOOKUP($B342,東北!$D:$E,2,0),IF($A342="東京･関東",VLOOKUP($B342,関東・東京!$D:$E,2,0),IF($A342="中/北",VLOOKUP($B342,中･北!$D:$E,2,0),IF($A342="関西",VLOOKUP($B342,関西・中四国!$D:$E,2,0),IF($A342="四国/中国",VLOOKUP($B342,関西・中四国!$D:$E,2,0),IF($A342="九/沖",VLOOKUP($B342,九･沖!$D:$E,2,0),""))))))</f>
        <v>16</v>
      </c>
    </row>
    <row r="343" spans="1:5">
      <c r="A343" s="124" t="s">
        <v>392</v>
      </c>
      <c r="B343" s="101" t="s">
        <v>669</v>
      </c>
      <c r="C343" s="270" t="s">
        <v>959</v>
      </c>
      <c r="D343" s="271" t="s">
        <v>959</v>
      </c>
      <c r="E343" s="266">
        <f>IF($A343="北/東",VLOOKUP($B343,東北!$D:$E,2,0),IF($A343="東京･関東",VLOOKUP($B343,関東・東京!$D:$E,2,0),IF($A343="中/北",VLOOKUP($B343,中･北!$D:$E,2,0),IF($A343="関西",VLOOKUP($B343,関西・中四国!$D:$E,2,0),IF($A343="四国/中国",VLOOKUP($B343,関西・中四国!$D:$E,2,0),IF($A343="九/沖",VLOOKUP($B343,九･沖!$D:$E,2,0),""))))))</f>
        <v>8</v>
      </c>
    </row>
    <row r="344" spans="1:5">
      <c r="A344" s="124" t="s">
        <v>392</v>
      </c>
      <c r="B344" s="101" t="s">
        <v>668</v>
      </c>
      <c r="C344" s="270" t="s">
        <v>959</v>
      </c>
      <c r="D344" s="271" t="s">
        <v>959</v>
      </c>
      <c r="E344" s="266">
        <f>IF($A344="北/東",VLOOKUP($B344,東北!$D:$E,2,0),IF($A344="東京･関東",VLOOKUP($B344,関東・東京!$D:$E,2,0),IF($A344="中/北",VLOOKUP($B344,中･北!$D:$E,2,0),IF($A344="関西",VLOOKUP($B344,関西・中四国!$D:$E,2,0),IF($A344="四国/中国",VLOOKUP($B344,関西・中四国!$D:$E,2,0),IF($A344="九/沖",VLOOKUP($B344,九･沖!$D:$E,2,0),""))))))</f>
        <v>41</v>
      </c>
    </row>
    <row r="345" spans="1:5">
      <c r="A345" s="124" t="s">
        <v>392</v>
      </c>
      <c r="B345" s="101" t="s">
        <v>667</v>
      </c>
      <c r="C345" s="270" t="s">
        <v>959</v>
      </c>
      <c r="D345" s="271" t="s">
        <v>959</v>
      </c>
      <c r="E345" s="266">
        <f>IF($A345="北/東",VLOOKUP($B345,東北!$D:$E,2,0),IF($A345="東京･関東",VLOOKUP($B345,関東・東京!$D:$E,2,0),IF($A345="中/北",VLOOKUP($B345,中･北!$D:$E,2,0),IF($A345="関西",VLOOKUP($B345,関西・中四国!$D:$E,2,0),IF($A345="四国/中国",VLOOKUP($B345,関西・中四国!$D:$E,2,0),IF($A345="九/沖",VLOOKUP($B345,九･沖!$D:$E,2,0),""))))))</f>
        <v>4</v>
      </c>
    </row>
    <row r="346" spans="1:5">
      <c r="A346" s="124" t="s">
        <v>392</v>
      </c>
      <c r="B346" s="101" t="s">
        <v>666</v>
      </c>
      <c r="C346" s="270" t="s">
        <v>666</v>
      </c>
      <c r="D346" s="271" t="s">
        <v>1993</v>
      </c>
      <c r="E346" s="266">
        <f>IF($A346="北/東",VLOOKUP($B346,東北!$D:$E,2,0),IF($A346="東京･関東",VLOOKUP($B346,関東・東京!$D:$E,2,0),IF($A346="中/北",VLOOKUP($B346,中･北!$D:$E,2,0),IF($A346="関西",VLOOKUP($B346,関西・中四国!$D:$E,2,0),IF($A346="四国/中国",VLOOKUP($B346,関西・中四国!$D:$E,2,0),IF($A346="九/沖",VLOOKUP($B346,九･沖!$D:$E,2,0),""))))))</f>
        <v>30</v>
      </c>
    </row>
    <row r="347" spans="1:5">
      <c r="A347" s="124" t="s">
        <v>392</v>
      </c>
      <c r="B347" s="101" t="s">
        <v>665</v>
      </c>
      <c r="C347" s="270" t="s">
        <v>959</v>
      </c>
      <c r="D347" s="271" t="s">
        <v>959</v>
      </c>
      <c r="E347" s="266">
        <f>IF($A347="北/東",VLOOKUP($B347,東北!$D:$E,2,0),IF($A347="東京･関東",VLOOKUP($B347,関東・東京!$D:$E,2,0),IF($A347="中/北",VLOOKUP($B347,中･北!$D:$E,2,0),IF($A347="関西",VLOOKUP($B347,関西・中四国!$D:$E,2,0),IF($A347="四国/中国",VLOOKUP($B347,関西・中四国!$D:$E,2,0),IF($A347="九/沖",VLOOKUP($B347,九･沖!$D:$E,2,0),""))))))</f>
        <v>4</v>
      </c>
    </row>
    <row r="348" spans="1:5">
      <c r="A348" s="124" t="s">
        <v>392</v>
      </c>
      <c r="B348" s="101" t="s">
        <v>664</v>
      </c>
      <c r="C348" s="270" t="s">
        <v>959</v>
      </c>
      <c r="D348" s="271" t="s">
        <v>959</v>
      </c>
      <c r="E348" s="266">
        <f>IF($A348="北/東",VLOOKUP($B348,東北!$D:$E,2,0),IF($A348="東京･関東",VLOOKUP($B348,関東・東京!$D:$E,2,0),IF($A348="中/北",VLOOKUP($B348,中･北!$D:$E,2,0),IF($A348="関西",VLOOKUP($B348,関西・中四国!$D:$E,2,0),IF($A348="四国/中国",VLOOKUP($B348,関西・中四国!$D:$E,2,0),IF($A348="九/沖",VLOOKUP($B348,九･沖!$D:$E,2,0),""))))))</f>
        <v>94</v>
      </c>
    </row>
    <row r="349" spans="1:5">
      <c r="A349" s="124" t="s">
        <v>392</v>
      </c>
      <c r="B349" s="101" t="s">
        <v>663</v>
      </c>
      <c r="C349" s="270" t="s">
        <v>959</v>
      </c>
      <c r="D349" s="271" t="s">
        <v>959</v>
      </c>
      <c r="E349" s="266">
        <f>IF($A349="北/東",VLOOKUP($B349,東北!$D:$E,2,0),IF($A349="東京･関東",VLOOKUP($B349,関東・東京!$D:$E,2,0),IF($A349="中/北",VLOOKUP($B349,中･北!$D:$E,2,0),IF($A349="関西",VLOOKUP($B349,関西・中四国!$D:$E,2,0),IF($A349="四国/中国",VLOOKUP($B349,関西・中四国!$D:$E,2,0),IF($A349="九/沖",VLOOKUP($B349,九･沖!$D:$E,2,0),""))))))</f>
        <v>33</v>
      </c>
    </row>
    <row r="350" spans="1:5">
      <c r="A350" s="124" t="s">
        <v>392</v>
      </c>
      <c r="B350" s="101" t="s">
        <v>276</v>
      </c>
      <c r="C350" s="270" t="s">
        <v>959</v>
      </c>
      <c r="D350" s="271" t="s">
        <v>959</v>
      </c>
      <c r="E350" s="266">
        <f>IF($A350="北/東",VLOOKUP($B350,東北!$D:$E,2,0),IF($A350="東京･関東",VLOOKUP($B350,関東・東京!$D:$E,2,0),IF($A350="中/北",VLOOKUP($B350,中･北!$D:$E,2,0),IF($A350="関西",VLOOKUP($B350,関西・中四国!$D:$E,2,0),IF($A350="四国/中国",VLOOKUP($B350,関西・中四国!$D:$E,2,0),IF($A350="九/沖",VLOOKUP($B350,九･沖!$D:$E,2,0),""))))))</f>
        <v>2</v>
      </c>
    </row>
    <row r="351" spans="1:5">
      <c r="A351" s="124" t="s">
        <v>392</v>
      </c>
      <c r="B351" s="101" t="s">
        <v>662</v>
      </c>
      <c r="C351" s="270" t="s">
        <v>2039</v>
      </c>
      <c r="D351" s="271" t="s">
        <v>1993</v>
      </c>
      <c r="E351" s="266">
        <f>IF($A351="北/東",VLOOKUP($B351,東北!$D:$E,2,0),IF($A351="東京･関東",VLOOKUP($B351,関東・東京!$D:$E,2,0),IF($A351="中/北",VLOOKUP($B351,中･北!$D:$E,2,0),IF($A351="関西",VLOOKUP($B351,関西・中四国!$D:$E,2,0),IF($A351="四国/中国",VLOOKUP($B351,関西・中四国!$D:$E,2,0),IF($A351="九/沖",VLOOKUP($B351,九･沖!$D:$E,2,0),""))))))</f>
        <v>31</v>
      </c>
    </row>
    <row r="352" spans="1:5">
      <c r="A352" s="124" t="s">
        <v>392</v>
      </c>
      <c r="B352" s="101" t="s">
        <v>334</v>
      </c>
      <c r="C352" s="270" t="s">
        <v>959</v>
      </c>
      <c r="D352" s="271" t="s">
        <v>959</v>
      </c>
      <c r="E352" s="266">
        <f>IF($A352="北/東",VLOOKUP($B352,東北!$D:$E,2,0),IF($A352="東京･関東",VLOOKUP($B352,関東・東京!$D:$E,2,0),IF($A352="中/北",VLOOKUP($B352,中･北!$D:$E,2,0),IF($A352="関西",VLOOKUP($B352,関西・中四国!$D:$E,2,0),IF($A352="四国/中国",VLOOKUP($B352,関西・中四国!$D:$E,2,0),IF($A352="九/沖",VLOOKUP($B352,九･沖!$D:$E,2,0),""))))))</f>
        <v>9</v>
      </c>
    </row>
    <row r="353" spans="1:5">
      <c r="A353" s="124" t="s">
        <v>392</v>
      </c>
      <c r="B353" s="101" t="s">
        <v>661</v>
      </c>
      <c r="C353" s="270" t="s">
        <v>959</v>
      </c>
      <c r="D353" s="271" t="s">
        <v>959</v>
      </c>
      <c r="E353" s="266">
        <f>IF($A353="北/東",VLOOKUP($B353,東北!$D:$E,2,0),IF($A353="東京･関東",VLOOKUP($B353,関東・東京!$D:$E,2,0),IF($A353="中/北",VLOOKUP($B353,中･北!$D:$E,2,0),IF($A353="関西",VLOOKUP($B353,関西・中四国!$D:$E,2,0),IF($A353="四国/中国",VLOOKUP($B353,関西・中四国!$D:$E,2,0),IF($A353="九/沖",VLOOKUP($B353,九･沖!$D:$E,2,0),""))))))</f>
        <v>4</v>
      </c>
    </row>
    <row r="354" spans="1:5">
      <c r="A354" s="124" t="s">
        <v>392</v>
      </c>
      <c r="B354" s="101" t="s">
        <v>187</v>
      </c>
      <c r="C354" s="270" t="s">
        <v>2040</v>
      </c>
      <c r="D354" s="271" t="s">
        <v>1994</v>
      </c>
      <c r="E354" s="266">
        <f>IF($A354="北/東",VLOOKUP($B354,東北!$D:$E,2,0),IF($A354="東京･関東",VLOOKUP($B354,関東・東京!$D:$E,2,0),IF($A354="中/北",VLOOKUP($B354,中･北!$D:$E,2,0),IF($A354="関西",VLOOKUP($B354,関西・中四国!$D:$E,2,0),IF($A354="四国/中国",VLOOKUP($B354,関西・中四国!$D:$E,2,0),IF($A354="九/沖",VLOOKUP($B354,九･沖!$D:$E,2,0),""))))))</f>
        <v>29</v>
      </c>
    </row>
    <row r="355" spans="1:5">
      <c r="A355" s="124" t="s">
        <v>392</v>
      </c>
      <c r="B355" s="101" t="s">
        <v>660</v>
      </c>
      <c r="C355" s="270" t="s">
        <v>959</v>
      </c>
      <c r="D355" s="271" t="s">
        <v>959</v>
      </c>
      <c r="E355" s="266">
        <f>IF($A355="北/東",VLOOKUP($B355,東北!$D:$E,2,0),IF($A355="東京･関東",VLOOKUP($B355,関東・東京!$D:$E,2,0),IF($A355="中/北",VLOOKUP($B355,中･北!$D:$E,2,0),IF($A355="関西",VLOOKUP($B355,関西・中四国!$D:$E,2,0),IF($A355="四国/中国",VLOOKUP($B355,関西・中四国!$D:$E,2,0),IF($A355="九/沖",VLOOKUP($B355,九･沖!$D:$E,2,0),""))))))</f>
        <v>3</v>
      </c>
    </row>
    <row r="356" spans="1:5">
      <c r="A356" s="124" t="s">
        <v>392</v>
      </c>
      <c r="B356" s="101" t="s">
        <v>659</v>
      </c>
      <c r="C356" s="270" t="s">
        <v>959</v>
      </c>
      <c r="D356" s="271" t="s">
        <v>959</v>
      </c>
      <c r="E356" s="266">
        <f>IF($A356="北/東",VLOOKUP($B356,東北!$D:$E,2,0),IF($A356="東京･関東",VLOOKUP($B356,関東・東京!$D:$E,2,0),IF($A356="中/北",VLOOKUP($B356,中･北!$D:$E,2,0),IF($A356="関西",VLOOKUP($B356,関西・中四国!$D:$E,2,0),IF($A356="四国/中国",VLOOKUP($B356,関西・中四国!$D:$E,2,0),IF($A356="九/沖",VLOOKUP($B356,九･沖!$D:$E,2,0),""))))))</f>
        <v>2</v>
      </c>
    </row>
    <row r="357" spans="1:5">
      <c r="A357" s="124" t="s">
        <v>392</v>
      </c>
      <c r="B357" s="101" t="s">
        <v>658</v>
      </c>
      <c r="C357" s="270" t="s">
        <v>658</v>
      </c>
      <c r="D357" s="271" t="s">
        <v>1994</v>
      </c>
      <c r="E357" s="266">
        <f>IF($A357="北/東",VLOOKUP($B357,東北!$D:$E,2,0),IF($A357="東京･関東",VLOOKUP($B357,関東・東京!$D:$E,2,0),IF($A357="中/北",VLOOKUP($B357,中･北!$D:$E,2,0),IF($A357="関西",VLOOKUP($B357,関西・中四国!$D:$E,2,0),IF($A357="四国/中国",VLOOKUP($B357,関西・中四国!$D:$E,2,0),IF($A357="九/沖",VLOOKUP($B357,九･沖!$D:$E,2,0),""))))))</f>
        <v>40</v>
      </c>
    </row>
    <row r="358" spans="1:5">
      <c r="A358" s="124" t="s">
        <v>392</v>
      </c>
      <c r="B358" s="101" t="s">
        <v>657</v>
      </c>
      <c r="C358" s="270" t="s">
        <v>959</v>
      </c>
      <c r="D358" s="271" t="s">
        <v>959</v>
      </c>
      <c r="E358" s="266">
        <f>IF($A358="北/東",VLOOKUP($B358,東北!$D:$E,2,0),IF($A358="東京･関東",VLOOKUP($B358,関東・東京!$D:$E,2,0),IF($A358="中/北",VLOOKUP($B358,中･北!$D:$E,2,0),IF($A358="関西",VLOOKUP($B358,関西・中四国!$D:$E,2,0),IF($A358="四国/中国",VLOOKUP($B358,関西・中四国!$D:$E,2,0),IF($A358="九/沖",VLOOKUP($B358,九･沖!$D:$E,2,0),""))))))</f>
        <v>8</v>
      </c>
    </row>
    <row r="359" spans="1:5">
      <c r="A359" s="124" t="s">
        <v>392</v>
      </c>
      <c r="B359" s="101" t="s">
        <v>656</v>
      </c>
      <c r="C359" s="270" t="s">
        <v>656</v>
      </c>
      <c r="D359" s="271" t="s">
        <v>1993</v>
      </c>
      <c r="E359" s="266">
        <f>IF($A359="北/東",VLOOKUP($B359,東北!$D:$E,2,0),IF($A359="東京･関東",VLOOKUP($B359,関東・東京!$D:$E,2,0),IF($A359="中/北",VLOOKUP($B359,中･北!$D:$E,2,0),IF($A359="関西",VLOOKUP($B359,関西・中四国!$D:$E,2,0),IF($A359="四国/中国",VLOOKUP($B359,関西・中四国!$D:$E,2,0),IF($A359="九/沖",VLOOKUP($B359,九･沖!$D:$E,2,0),""))))))</f>
        <v>52</v>
      </c>
    </row>
    <row r="360" spans="1:5">
      <c r="A360" s="124" t="s">
        <v>392</v>
      </c>
      <c r="B360" s="101" t="s">
        <v>164</v>
      </c>
      <c r="C360" s="270" t="s">
        <v>2001</v>
      </c>
      <c r="D360" s="271" t="s">
        <v>1994</v>
      </c>
      <c r="E360" s="266">
        <f>IF($A360="北/東",VLOOKUP($B360,東北!$D:$E,2,0),IF($A360="東京･関東",VLOOKUP($B360,関東・東京!$D:$E,2,0),IF($A360="中/北",VLOOKUP($B360,中･北!$D:$E,2,0),IF($A360="関西",VLOOKUP($B360,関西・中四国!$D:$E,2,0),IF($A360="四国/中国",VLOOKUP($B360,関西・中四国!$D:$E,2,0),IF($A360="九/沖",VLOOKUP($B360,九･沖!$D:$E,2,0),""))))))</f>
        <v>12</v>
      </c>
    </row>
    <row r="361" spans="1:5">
      <c r="A361" s="124" t="s">
        <v>392</v>
      </c>
      <c r="B361" s="101" t="s">
        <v>193</v>
      </c>
      <c r="C361" s="270" t="s">
        <v>959</v>
      </c>
      <c r="D361" s="271" t="s">
        <v>959</v>
      </c>
      <c r="E361" s="266">
        <f>IF($A361="北/東",VLOOKUP($B361,東北!$D:$E,2,0),IF($A361="東京･関東",VLOOKUP($B361,関東・東京!$D:$E,2,0),IF($A361="中/北",VLOOKUP($B361,中･北!$D:$E,2,0),IF($A361="関西",VLOOKUP($B361,関西・中四国!$D:$E,2,0),IF($A361="四国/中国",VLOOKUP($B361,関西・中四国!$D:$E,2,0),IF($A361="九/沖",VLOOKUP($B361,九･沖!$D:$E,2,0),""))))))</f>
        <v>2</v>
      </c>
    </row>
    <row r="362" spans="1:5">
      <c r="A362" s="124" t="s">
        <v>392</v>
      </c>
      <c r="B362" s="101" t="s">
        <v>555</v>
      </c>
      <c r="C362" s="270" t="s">
        <v>959</v>
      </c>
      <c r="D362" s="271" t="s">
        <v>959</v>
      </c>
      <c r="E362" s="266">
        <f>IF($A362="北/東",VLOOKUP($B362,東北!$D:$E,2,0),IF($A362="東京･関東",VLOOKUP($B362,関東・東京!$D:$E,2,0),IF($A362="中/北",VLOOKUP($B362,中･北!$D:$E,2,0),IF($A362="関西",VLOOKUP($B362,関西・中四国!$D:$E,2,0),IF($A362="四国/中国",VLOOKUP($B362,関西・中四国!$D:$E,2,0),IF($A362="九/沖",VLOOKUP($B362,九･沖!$D:$E,2,0),""))))))</f>
        <v>34</v>
      </c>
    </row>
    <row r="363" spans="1:5">
      <c r="A363" s="124" t="s">
        <v>392</v>
      </c>
      <c r="B363" s="101" t="s">
        <v>655</v>
      </c>
      <c r="C363" s="270" t="s">
        <v>959</v>
      </c>
      <c r="D363" s="271" t="s">
        <v>959</v>
      </c>
      <c r="E363" s="266">
        <f>IF($A363="北/東",VLOOKUP($B363,東北!$D:$E,2,0),IF($A363="東京･関東",VLOOKUP($B363,関東・東京!$D:$E,2,0),IF($A363="中/北",VLOOKUP($B363,中･北!$D:$E,2,0),IF($A363="関西",VLOOKUP($B363,関西・中四国!$D:$E,2,0),IF($A363="四国/中国",VLOOKUP($B363,関西・中四国!$D:$E,2,0),IF($A363="九/沖",VLOOKUP($B363,九･沖!$D:$E,2,0),""))))))</f>
        <v>2</v>
      </c>
    </row>
    <row r="364" spans="1:5">
      <c r="A364" s="124" t="s">
        <v>392</v>
      </c>
      <c r="B364" s="101" t="s">
        <v>654</v>
      </c>
      <c r="C364" s="270" t="s">
        <v>959</v>
      </c>
      <c r="D364" s="271" t="s">
        <v>959</v>
      </c>
      <c r="E364" s="266">
        <f>IF($A364="北/東",VLOOKUP($B364,東北!$D:$E,2,0),IF($A364="東京･関東",VLOOKUP($B364,関東・東京!$D:$E,2,0),IF($A364="中/北",VLOOKUP($B364,中･北!$D:$E,2,0),IF($A364="関西",VLOOKUP($B364,関西・中四国!$D:$E,2,0),IF($A364="四国/中国",VLOOKUP($B364,関西・中四国!$D:$E,2,0),IF($A364="九/沖",VLOOKUP($B364,九･沖!$D:$E,2,0),""))))))</f>
        <v>161</v>
      </c>
    </row>
    <row r="365" spans="1:5">
      <c r="A365" s="124" t="s">
        <v>392</v>
      </c>
      <c r="B365" s="101" t="s">
        <v>653</v>
      </c>
      <c r="C365" s="270" t="s">
        <v>959</v>
      </c>
      <c r="D365" s="271" t="s">
        <v>959</v>
      </c>
      <c r="E365" s="266">
        <f>IF($A365="北/東",VLOOKUP($B365,東北!$D:$E,2,0),IF($A365="東京･関東",VLOOKUP($B365,関東・東京!$D:$E,2,0),IF($A365="中/北",VLOOKUP($B365,中･北!$D:$E,2,0),IF($A365="関西",VLOOKUP($B365,関西・中四国!$D:$E,2,0),IF($A365="四国/中国",VLOOKUP($B365,関西・中四国!$D:$E,2,0),IF($A365="九/沖",VLOOKUP($B365,九･沖!$D:$E,2,0),""))))))</f>
        <v>2</v>
      </c>
    </row>
    <row r="366" spans="1:5">
      <c r="A366" s="124" t="s">
        <v>392</v>
      </c>
      <c r="B366" s="101" t="s">
        <v>155</v>
      </c>
      <c r="C366" s="270" t="s">
        <v>959</v>
      </c>
      <c r="D366" s="271" t="s">
        <v>959</v>
      </c>
      <c r="E366" s="266">
        <f>IF($A366="北/東",VLOOKUP($B366,東北!$D:$E,2,0),IF($A366="東京･関東",VLOOKUP($B366,関東・東京!$D:$E,2,0),IF($A366="中/北",VLOOKUP($B366,中･北!$D:$E,2,0),IF($A366="関西",VLOOKUP($B366,関西・中四国!$D:$E,2,0),IF($A366="四国/中国",VLOOKUP($B366,関西・中四国!$D:$E,2,0),IF($A366="九/沖",VLOOKUP($B366,九･沖!$D:$E,2,0),""))))))</f>
        <v>8</v>
      </c>
    </row>
    <row r="367" spans="1:5">
      <c r="A367" s="124" t="s">
        <v>392</v>
      </c>
      <c r="B367" s="101" t="s">
        <v>652</v>
      </c>
      <c r="C367" s="270" t="s">
        <v>959</v>
      </c>
      <c r="D367" s="271" t="s">
        <v>959</v>
      </c>
      <c r="E367" s="266">
        <f>IF($A367="北/東",VLOOKUP($B367,東北!$D:$E,2,0),IF($A367="東京･関東",VLOOKUP($B367,関東・東京!$D:$E,2,0),IF($A367="中/北",VLOOKUP($B367,中･北!$D:$E,2,0),IF($A367="関西",VLOOKUP($B367,関西・中四国!$D:$E,2,0),IF($A367="四国/中国",VLOOKUP($B367,関西・中四国!$D:$E,2,0),IF($A367="九/沖",VLOOKUP($B367,九･沖!$D:$E,2,0),""))))))</f>
        <v>2</v>
      </c>
    </row>
    <row r="368" spans="1:5">
      <c r="A368" s="124" t="s">
        <v>392</v>
      </c>
      <c r="B368" s="101" t="s">
        <v>651</v>
      </c>
      <c r="C368" s="270" t="s">
        <v>959</v>
      </c>
      <c r="D368" s="271" t="s">
        <v>959</v>
      </c>
      <c r="E368" s="266">
        <f>IF($A368="北/東",VLOOKUP($B368,東北!$D:$E,2,0),IF($A368="東京･関東",VLOOKUP($B368,関東・東京!$D:$E,2,0),IF($A368="中/北",VLOOKUP($B368,中･北!$D:$E,2,0),IF($A368="関西",VLOOKUP($B368,関西・中四国!$D:$E,2,0),IF($A368="四国/中国",VLOOKUP($B368,関西・中四国!$D:$E,2,0),IF($A368="九/沖",VLOOKUP($B368,九･沖!$D:$E,2,0),""))))))</f>
        <v>1</v>
      </c>
    </row>
    <row r="369" spans="1:5">
      <c r="A369" s="124" t="s">
        <v>392</v>
      </c>
      <c r="B369" s="101" t="s">
        <v>86</v>
      </c>
      <c r="C369" s="270" t="s">
        <v>86</v>
      </c>
      <c r="D369" s="271" t="s">
        <v>1994</v>
      </c>
      <c r="E369" s="266">
        <f>IF($A369="北/東",VLOOKUP($B369,東北!$D:$E,2,0),IF($A369="東京･関東",VLOOKUP($B369,関東・東京!$D:$E,2,0),IF($A369="中/北",VLOOKUP($B369,中･北!$D:$E,2,0),IF($A369="関西",VLOOKUP($B369,関西・中四国!$D:$E,2,0),IF($A369="四国/中国",VLOOKUP($B369,関西・中四国!$D:$E,2,0),IF($A369="九/沖",VLOOKUP($B369,九･沖!$D:$E,2,0),""))))))</f>
        <v>2</v>
      </c>
    </row>
    <row r="370" spans="1:5">
      <c r="A370" s="124" t="s">
        <v>392</v>
      </c>
      <c r="B370" s="101" t="s">
        <v>650</v>
      </c>
      <c r="C370" s="270" t="s">
        <v>959</v>
      </c>
      <c r="D370" s="271" t="s">
        <v>959</v>
      </c>
      <c r="E370" s="266">
        <f>IF($A370="北/東",VLOOKUP($B370,東北!$D:$E,2,0),IF($A370="東京･関東",VLOOKUP($B370,関東・東京!$D:$E,2,0),IF($A370="中/北",VLOOKUP($B370,中･北!$D:$E,2,0),IF($A370="関西",VLOOKUP($B370,関西・中四国!$D:$E,2,0),IF($A370="四国/中国",VLOOKUP($B370,関西・中四国!$D:$E,2,0),IF($A370="九/沖",VLOOKUP($B370,九･沖!$D:$E,2,0),""))))))</f>
        <v>2</v>
      </c>
    </row>
    <row r="371" spans="1:5">
      <c r="A371" s="124" t="s">
        <v>392</v>
      </c>
      <c r="B371" s="101" t="s">
        <v>279</v>
      </c>
      <c r="C371" s="270" t="s">
        <v>959</v>
      </c>
      <c r="D371" s="271" t="s">
        <v>959</v>
      </c>
      <c r="E371" s="266">
        <f>IF($A371="北/東",VLOOKUP($B371,東北!$D:$E,2,0),IF($A371="東京･関東",VLOOKUP($B371,関東・東京!$D:$E,2,0),IF($A371="中/北",VLOOKUP($B371,中･北!$D:$E,2,0),IF($A371="関西",VLOOKUP($B371,関西・中四国!$D:$E,2,0),IF($A371="四国/中国",VLOOKUP($B371,関西・中四国!$D:$E,2,0),IF($A371="九/沖",VLOOKUP($B371,九･沖!$D:$E,2,0),""))))))</f>
        <v>2</v>
      </c>
    </row>
    <row r="372" spans="1:5">
      <c r="A372" s="124" t="s">
        <v>392</v>
      </c>
      <c r="B372" s="101" t="s">
        <v>163</v>
      </c>
      <c r="C372" s="270" t="s">
        <v>959</v>
      </c>
      <c r="D372" s="271" t="s">
        <v>959</v>
      </c>
      <c r="E372" s="266">
        <f>IF($A372="北/東",VLOOKUP($B372,東北!$D:$E,2,0),IF($A372="東京･関東",VLOOKUP($B372,関東・東京!$D:$E,2,0),IF($A372="中/北",VLOOKUP($B372,中･北!$D:$E,2,0),IF($A372="関西",VLOOKUP($B372,関西・中四国!$D:$E,2,0),IF($A372="四国/中国",VLOOKUP($B372,関西・中四国!$D:$E,2,0),IF($A372="九/沖",VLOOKUP($B372,九･沖!$D:$E,2,0),""))))))</f>
        <v>11</v>
      </c>
    </row>
    <row r="373" spans="1:5">
      <c r="A373" s="124" t="s">
        <v>392</v>
      </c>
      <c r="B373" s="101" t="s">
        <v>649</v>
      </c>
      <c r="C373" s="270" t="s">
        <v>959</v>
      </c>
      <c r="D373" s="271" t="s">
        <v>959</v>
      </c>
      <c r="E373" s="266">
        <f>IF($A373="北/東",VLOOKUP($B373,東北!$D:$E,2,0),IF($A373="東京･関東",VLOOKUP($B373,関東・東京!$D:$E,2,0),IF($A373="中/北",VLOOKUP($B373,中･北!$D:$E,2,0),IF($A373="関西",VLOOKUP($B373,関西・中四国!$D:$E,2,0),IF($A373="四国/中国",VLOOKUP($B373,関西・中四国!$D:$E,2,0),IF($A373="九/沖",VLOOKUP($B373,九･沖!$D:$E,2,0),""))))))</f>
        <v>6</v>
      </c>
    </row>
    <row r="374" spans="1:5">
      <c r="A374" s="124" t="s">
        <v>392</v>
      </c>
      <c r="B374" s="101" t="s">
        <v>648</v>
      </c>
      <c r="C374" s="270" t="s">
        <v>648</v>
      </c>
      <c r="D374" s="271" t="s">
        <v>1994</v>
      </c>
      <c r="E374" s="266">
        <f>IF($A374="北/東",VLOOKUP($B374,東北!$D:$E,2,0),IF($A374="東京･関東",VLOOKUP($B374,関東・東京!$D:$E,2,0),IF($A374="中/北",VLOOKUP($B374,中･北!$D:$E,2,0),IF($A374="関西",VLOOKUP($B374,関西・中四国!$D:$E,2,0),IF($A374="四国/中国",VLOOKUP($B374,関西・中四国!$D:$E,2,0),IF($A374="九/沖",VLOOKUP($B374,九･沖!$D:$E,2,0),""))))))</f>
        <v>46</v>
      </c>
    </row>
    <row r="375" spans="1:5">
      <c r="A375" s="124" t="s">
        <v>392</v>
      </c>
      <c r="B375" s="101" t="s">
        <v>647</v>
      </c>
      <c r="C375" s="270" t="s">
        <v>959</v>
      </c>
      <c r="D375" s="271" t="s">
        <v>959</v>
      </c>
      <c r="E375" s="266">
        <f>IF($A375="北/東",VLOOKUP($B375,東北!$D:$E,2,0),IF($A375="東京･関東",VLOOKUP($B375,関東・東京!$D:$E,2,0),IF($A375="中/北",VLOOKUP($B375,中･北!$D:$E,2,0),IF($A375="関西",VLOOKUP($B375,関西・中四国!$D:$E,2,0),IF($A375="四国/中国",VLOOKUP($B375,関西・中四国!$D:$E,2,0),IF($A375="九/沖",VLOOKUP($B375,九･沖!$D:$E,2,0),""))))))</f>
        <v>2</v>
      </c>
    </row>
    <row r="376" spans="1:5">
      <c r="A376" s="124" t="s">
        <v>392</v>
      </c>
      <c r="B376" s="101" t="s">
        <v>646</v>
      </c>
      <c r="C376" s="270" t="s">
        <v>959</v>
      </c>
      <c r="D376" s="271" t="s">
        <v>959</v>
      </c>
      <c r="E376" s="266">
        <f>IF($A376="北/東",VLOOKUP($B376,東北!$D:$E,2,0),IF($A376="東京･関東",VLOOKUP($B376,関東・東京!$D:$E,2,0),IF($A376="中/北",VLOOKUP($B376,中･北!$D:$E,2,0),IF($A376="関西",VLOOKUP($B376,関西・中四国!$D:$E,2,0),IF($A376="四国/中国",VLOOKUP($B376,関西・中四国!$D:$E,2,0),IF($A376="九/沖",VLOOKUP($B376,九･沖!$D:$E,2,0),""))))))</f>
        <v>2</v>
      </c>
    </row>
    <row r="377" spans="1:5">
      <c r="A377" s="124" t="s">
        <v>392</v>
      </c>
      <c r="B377" s="101" t="s">
        <v>645</v>
      </c>
      <c r="C377" s="270" t="s">
        <v>959</v>
      </c>
      <c r="D377" s="271" t="s">
        <v>959</v>
      </c>
      <c r="E377" s="266">
        <f>IF($A377="北/東",VLOOKUP($B377,東北!$D:$E,2,0),IF($A377="東京･関東",VLOOKUP($B377,関東・東京!$D:$E,2,0),IF($A377="中/北",VLOOKUP($B377,中･北!$D:$E,2,0),IF($A377="関西",VLOOKUP($B377,関西・中四国!$D:$E,2,0),IF($A377="四国/中国",VLOOKUP($B377,関西・中四国!$D:$E,2,0),IF($A377="九/沖",VLOOKUP($B377,九･沖!$D:$E,2,0),""))))))</f>
        <v>2</v>
      </c>
    </row>
    <row r="378" spans="1:5">
      <c r="A378" s="124" t="s">
        <v>392</v>
      </c>
      <c r="B378" s="101" t="s">
        <v>644</v>
      </c>
      <c r="C378" s="270" t="s">
        <v>959</v>
      </c>
      <c r="D378" s="271" t="s">
        <v>959</v>
      </c>
      <c r="E378" s="266">
        <f>IF($A378="北/東",VLOOKUP($B378,東北!$D:$E,2,0),IF($A378="東京･関東",VLOOKUP($B378,関東・東京!$D:$E,2,0),IF($A378="中/北",VLOOKUP($B378,中･北!$D:$E,2,0),IF($A378="関西",VLOOKUP($B378,関西・中四国!$D:$E,2,0),IF($A378="四国/中国",VLOOKUP($B378,関西・中四国!$D:$E,2,0),IF($A378="九/沖",VLOOKUP($B378,九･沖!$D:$E,2,0),""))))))</f>
        <v>2</v>
      </c>
    </row>
    <row r="379" spans="1:5">
      <c r="A379" s="124" t="s">
        <v>392</v>
      </c>
      <c r="B379" s="101" t="s">
        <v>643</v>
      </c>
      <c r="C379" s="270" t="s">
        <v>959</v>
      </c>
      <c r="D379" s="271" t="s">
        <v>959</v>
      </c>
      <c r="E379" s="266">
        <f>IF($A379="北/東",VLOOKUP($B379,東北!$D:$E,2,0),IF($A379="東京･関東",VLOOKUP($B379,関東・東京!$D:$E,2,0),IF($A379="中/北",VLOOKUP($B379,中･北!$D:$E,2,0),IF($A379="関西",VLOOKUP($B379,関西・中四国!$D:$E,2,0),IF($A379="四国/中国",VLOOKUP($B379,関西・中四国!$D:$E,2,0),IF($A379="九/沖",VLOOKUP($B379,九･沖!$D:$E,2,0),""))))))</f>
        <v>12</v>
      </c>
    </row>
    <row r="380" spans="1:5">
      <c r="A380" s="124" t="s">
        <v>392</v>
      </c>
      <c r="B380" s="101" t="s">
        <v>642</v>
      </c>
      <c r="C380" s="270" t="s">
        <v>959</v>
      </c>
      <c r="D380" s="271" t="s">
        <v>959</v>
      </c>
      <c r="E380" s="266">
        <f>IF($A380="北/東",VLOOKUP($B380,東北!$D:$E,2,0),IF($A380="東京･関東",VLOOKUP($B380,関東・東京!$D:$E,2,0),IF($A380="中/北",VLOOKUP($B380,中･北!$D:$E,2,0),IF($A380="関西",VLOOKUP($B380,関西・中四国!$D:$E,2,0),IF($A380="四国/中国",VLOOKUP($B380,関西・中四国!$D:$E,2,0),IF($A380="九/沖",VLOOKUP($B380,九･沖!$D:$E,2,0),""))))))</f>
        <v>20</v>
      </c>
    </row>
    <row r="381" spans="1:5">
      <c r="A381" s="124" t="s">
        <v>392</v>
      </c>
      <c r="B381" s="101" t="s">
        <v>641</v>
      </c>
      <c r="C381" s="270" t="s">
        <v>959</v>
      </c>
      <c r="D381" s="271" t="s">
        <v>959</v>
      </c>
      <c r="E381" s="266">
        <f>IF($A381="北/東",VLOOKUP($B381,東北!$D:$E,2,0),IF($A381="東京･関東",VLOOKUP($B381,関東・東京!$D:$E,2,0),IF($A381="中/北",VLOOKUP($B381,中･北!$D:$E,2,0),IF($A381="関西",VLOOKUP($B381,関西・中四国!$D:$E,2,0),IF($A381="四国/中国",VLOOKUP($B381,関西・中四国!$D:$E,2,0),IF($A381="九/沖",VLOOKUP($B381,九･沖!$D:$E,2,0),""))))))</f>
        <v>4</v>
      </c>
    </row>
    <row r="382" spans="1:5">
      <c r="A382" s="124" t="s">
        <v>392</v>
      </c>
      <c r="B382" s="101" t="s">
        <v>640</v>
      </c>
      <c r="C382" s="270" t="s">
        <v>959</v>
      </c>
      <c r="D382" s="271" t="s">
        <v>959</v>
      </c>
      <c r="E382" s="266">
        <f>IF($A382="北/東",VLOOKUP($B382,東北!$D:$E,2,0),IF($A382="東京･関東",VLOOKUP($B382,関東・東京!$D:$E,2,0),IF($A382="中/北",VLOOKUP($B382,中･北!$D:$E,2,0),IF($A382="関西",VLOOKUP($B382,関西・中四国!$D:$E,2,0),IF($A382="四国/中国",VLOOKUP($B382,関西・中四国!$D:$E,2,0),IF($A382="九/沖",VLOOKUP($B382,九･沖!$D:$E,2,0),""))))))</f>
        <v>23</v>
      </c>
    </row>
    <row r="383" spans="1:5">
      <c r="A383" s="124" t="s">
        <v>392</v>
      </c>
      <c r="B383" s="101" t="s">
        <v>192</v>
      </c>
      <c r="C383" s="270" t="s">
        <v>1963</v>
      </c>
      <c r="D383" s="271" t="s">
        <v>1993</v>
      </c>
      <c r="E383" s="266">
        <f>IF($A383="北/東",VLOOKUP($B383,東北!$D:$E,2,0),IF($A383="東京･関東",VLOOKUP($B383,関東・東京!$D:$E,2,0),IF($A383="中/北",VLOOKUP($B383,中･北!$D:$E,2,0),IF($A383="関西",VLOOKUP($B383,関西・中四国!$D:$E,2,0),IF($A383="四国/中国",VLOOKUP($B383,関西・中四国!$D:$E,2,0),IF($A383="九/沖",VLOOKUP($B383,九･沖!$D:$E,2,0),""))))))</f>
        <v>2</v>
      </c>
    </row>
    <row r="384" spans="1:5">
      <c r="A384" s="124" t="s">
        <v>392</v>
      </c>
      <c r="B384" s="101" t="s">
        <v>639</v>
      </c>
      <c r="C384" s="270" t="s">
        <v>959</v>
      </c>
      <c r="D384" s="271" t="s">
        <v>959</v>
      </c>
      <c r="E384" s="266">
        <f>IF($A384="北/東",VLOOKUP($B384,東北!$D:$E,2,0),IF($A384="東京･関東",VLOOKUP($B384,関東・東京!$D:$E,2,0),IF($A384="中/北",VLOOKUP($B384,中･北!$D:$E,2,0),IF($A384="関西",VLOOKUP($B384,関西・中四国!$D:$E,2,0),IF($A384="四国/中国",VLOOKUP($B384,関西・中四国!$D:$E,2,0),IF($A384="九/沖",VLOOKUP($B384,九･沖!$D:$E,2,0),""))))))</f>
        <v>63</v>
      </c>
    </row>
    <row r="385" spans="1:5">
      <c r="A385" s="124" t="s">
        <v>392</v>
      </c>
      <c r="B385" s="101" t="s">
        <v>320</v>
      </c>
      <c r="C385" s="270" t="s">
        <v>959</v>
      </c>
      <c r="D385" s="271" t="s">
        <v>959</v>
      </c>
      <c r="E385" s="266">
        <f>IF($A385="北/東",VLOOKUP($B385,東北!$D:$E,2,0),IF($A385="東京･関東",VLOOKUP($B385,関東・東京!$D:$E,2,0),IF($A385="中/北",VLOOKUP($B385,中･北!$D:$E,2,0),IF($A385="関西",VLOOKUP($B385,関西・中四国!$D:$E,2,0),IF($A385="四国/中国",VLOOKUP($B385,関西・中四国!$D:$E,2,0),IF($A385="九/沖",VLOOKUP($B385,九･沖!$D:$E,2,0),""))))))</f>
        <v>1</v>
      </c>
    </row>
    <row r="386" spans="1:5">
      <c r="A386" s="124" t="s">
        <v>392</v>
      </c>
      <c r="B386" s="101" t="s">
        <v>638</v>
      </c>
      <c r="C386" s="270" t="s">
        <v>959</v>
      </c>
      <c r="D386" s="271" t="s">
        <v>959</v>
      </c>
      <c r="E386" s="266">
        <f>IF($A386="北/東",VLOOKUP($B386,東北!$D:$E,2,0),IF($A386="東京･関東",VLOOKUP($B386,関東・東京!$D:$E,2,0),IF($A386="中/北",VLOOKUP($B386,中･北!$D:$E,2,0),IF($A386="関西",VLOOKUP($B386,関西・中四国!$D:$E,2,0),IF($A386="四国/中国",VLOOKUP($B386,関西・中四国!$D:$E,2,0),IF($A386="九/沖",VLOOKUP($B386,九･沖!$D:$E,2,0),""))))))</f>
        <v>6</v>
      </c>
    </row>
    <row r="387" spans="1:5">
      <c r="A387" s="124" t="s">
        <v>392</v>
      </c>
      <c r="B387" s="101" t="s">
        <v>195</v>
      </c>
      <c r="C387" s="270" t="s">
        <v>959</v>
      </c>
      <c r="D387" s="271" t="s">
        <v>959</v>
      </c>
      <c r="E387" s="266">
        <f>IF($A387="北/東",VLOOKUP($B387,東北!$D:$E,2,0),IF($A387="東京･関東",VLOOKUP($B387,関東・東京!$D:$E,2,0),IF($A387="中/北",VLOOKUP($B387,中･北!$D:$E,2,0),IF($A387="関西",VLOOKUP($B387,関西・中四国!$D:$E,2,0),IF($A387="四国/中国",VLOOKUP($B387,関西・中四国!$D:$E,2,0),IF($A387="九/沖",VLOOKUP($B387,九･沖!$D:$E,2,0),""))))))</f>
        <v>24</v>
      </c>
    </row>
    <row r="388" spans="1:5">
      <c r="A388" s="124" t="s">
        <v>392</v>
      </c>
      <c r="B388" s="101" t="s">
        <v>637</v>
      </c>
      <c r="C388" s="270" t="s">
        <v>959</v>
      </c>
      <c r="D388" s="271" t="s">
        <v>959</v>
      </c>
      <c r="E388" s="266">
        <f>IF($A388="北/東",VLOOKUP($B388,東北!$D:$E,2,0),IF($A388="東京･関東",VLOOKUP($B388,関東・東京!$D:$E,2,0),IF($A388="中/北",VLOOKUP($B388,中･北!$D:$E,2,0),IF($A388="関西",VLOOKUP($B388,関西・中四国!$D:$E,2,0),IF($A388="四国/中国",VLOOKUP($B388,関西・中四国!$D:$E,2,0),IF($A388="九/沖",VLOOKUP($B388,九･沖!$D:$E,2,0),""))))))</f>
        <v>9</v>
      </c>
    </row>
    <row r="389" spans="1:5">
      <c r="A389" s="124" t="s">
        <v>392</v>
      </c>
      <c r="B389" s="101" t="s">
        <v>636</v>
      </c>
      <c r="C389" s="270" t="s">
        <v>2041</v>
      </c>
      <c r="D389" s="271" t="s">
        <v>1993</v>
      </c>
      <c r="E389" s="266">
        <f>IF($A389="北/東",VLOOKUP($B389,東北!$D:$E,2,0),IF($A389="東京･関東",VLOOKUP($B389,関東・東京!$D:$E,2,0),IF($A389="中/北",VLOOKUP($B389,中･北!$D:$E,2,0),IF($A389="関西",VLOOKUP($B389,関西・中四国!$D:$E,2,0),IF($A389="四国/中国",VLOOKUP($B389,関西・中四国!$D:$E,2,0),IF($A389="九/沖",VLOOKUP($B389,九･沖!$D:$E,2,0),""))))))</f>
        <v>4</v>
      </c>
    </row>
    <row r="390" spans="1:5">
      <c r="A390" s="124" t="s">
        <v>392</v>
      </c>
      <c r="B390" s="101" t="s">
        <v>635</v>
      </c>
      <c r="C390" s="270" t="s">
        <v>959</v>
      </c>
      <c r="D390" s="271" t="s">
        <v>959</v>
      </c>
      <c r="E390" s="266">
        <f>IF($A390="北/東",VLOOKUP($B390,東北!$D:$E,2,0),IF($A390="東京･関東",VLOOKUP($B390,関東・東京!$D:$E,2,0),IF($A390="中/北",VLOOKUP($B390,中･北!$D:$E,2,0),IF($A390="関西",VLOOKUP($B390,関西・中四国!$D:$E,2,0),IF($A390="四国/中国",VLOOKUP($B390,関西・中四国!$D:$E,2,0),IF($A390="九/沖",VLOOKUP($B390,九･沖!$D:$E,2,0),""))))))</f>
        <v>1</v>
      </c>
    </row>
    <row r="391" spans="1:5">
      <c r="A391" s="124" t="s">
        <v>392</v>
      </c>
      <c r="B391" s="101" t="s">
        <v>634</v>
      </c>
      <c r="C391" s="270" t="s">
        <v>959</v>
      </c>
      <c r="D391" s="271" t="s">
        <v>959</v>
      </c>
      <c r="E391" s="266">
        <f>IF($A391="北/東",VLOOKUP($B391,東北!$D:$E,2,0),IF($A391="東京･関東",VLOOKUP($B391,関東・東京!$D:$E,2,0),IF($A391="中/北",VLOOKUP($B391,中･北!$D:$E,2,0),IF($A391="関西",VLOOKUP($B391,関西・中四国!$D:$E,2,0),IF($A391="四国/中国",VLOOKUP($B391,関西・中四国!$D:$E,2,0),IF($A391="九/沖",VLOOKUP($B391,九･沖!$D:$E,2,0),""))))))</f>
        <v>1</v>
      </c>
    </row>
    <row r="392" spans="1:5">
      <c r="A392" s="124" t="s">
        <v>392</v>
      </c>
      <c r="B392" s="101" t="s">
        <v>633</v>
      </c>
      <c r="C392" s="270" t="s">
        <v>959</v>
      </c>
      <c r="D392" s="271" t="s">
        <v>959</v>
      </c>
      <c r="E392" s="266">
        <f>IF($A392="北/東",VLOOKUP($B392,東北!$D:$E,2,0),IF($A392="東京･関東",VLOOKUP($B392,関東・東京!$D:$E,2,0),IF($A392="中/北",VLOOKUP($B392,中･北!$D:$E,2,0),IF($A392="関西",VLOOKUP($B392,関西・中四国!$D:$E,2,0),IF($A392="四国/中国",VLOOKUP($B392,関西・中四国!$D:$E,2,0),IF($A392="九/沖",VLOOKUP($B392,九･沖!$D:$E,2,0),""))))))</f>
        <v>5</v>
      </c>
    </row>
    <row r="393" spans="1:5">
      <c r="A393" s="124" t="s">
        <v>392</v>
      </c>
      <c r="B393" s="101" t="s">
        <v>632</v>
      </c>
      <c r="C393" s="270" t="s">
        <v>959</v>
      </c>
      <c r="D393" s="271" t="s">
        <v>959</v>
      </c>
      <c r="E393" s="266">
        <f>IF($A393="北/東",VLOOKUP($B393,東北!$D:$E,2,0),IF($A393="東京･関東",VLOOKUP($B393,関東・東京!$D:$E,2,0),IF($A393="中/北",VLOOKUP($B393,中･北!$D:$E,2,0),IF($A393="関西",VLOOKUP($B393,関西・中四国!$D:$E,2,0),IF($A393="四国/中国",VLOOKUP($B393,関西・中四国!$D:$E,2,0),IF($A393="九/沖",VLOOKUP($B393,九･沖!$D:$E,2,0),""))))))</f>
        <v>6</v>
      </c>
    </row>
    <row r="394" spans="1:5">
      <c r="A394" s="124" t="s">
        <v>392</v>
      </c>
      <c r="B394" s="101" t="s">
        <v>556</v>
      </c>
      <c r="C394" s="270" t="s">
        <v>959</v>
      </c>
      <c r="D394" s="271" t="s">
        <v>959</v>
      </c>
      <c r="E394" s="266">
        <f>IF($A394="北/東",VLOOKUP($B394,東北!$D:$E,2,0),IF($A394="東京･関東",VLOOKUP($B394,関東・東京!$D:$E,2,0),IF($A394="中/北",VLOOKUP($B394,中･北!$D:$E,2,0),IF($A394="関西",VLOOKUP($B394,関西・中四国!$D:$E,2,0),IF($A394="四国/中国",VLOOKUP($B394,関西・中四国!$D:$E,2,0),IF($A394="九/沖",VLOOKUP($B394,九･沖!$D:$E,2,0),""))))))</f>
        <v>7</v>
      </c>
    </row>
    <row r="395" spans="1:5">
      <c r="A395" s="124" t="s">
        <v>392</v>
      </c>
      <c r="B395" s="101" t="s">
        <v>631</v>
      </c>
      <c r="C395" s="270" t="s">
        <v>959</v>
      </c>
      <c r="D395" s="271" t="s">
        <v>959</v>
      </c>
      <c r="E395" s="266">
        <f>IF($A395="北/東",VLOOKUP($B395,東北!$D:$E,2,0),IF($A395="東京･関東",VLOOKUP($B395,関東・東京!$D:$E,2,0),IF($A395="中/北",VLOOKUP($B395,中･北!$D:$E,2,0),IF($A395="関西",VLOOKUP($B395,関西・中四国!$D:$E,2,0),IF($A395="四国/中国",VLOOKUP($B395,関西・中四国!$D:$E,2,0),IF($A395="九/沖",VLOOKUP($B395,九･沖!$D:$E,2,0),""))))))</f>
        <v>2</v>
      </c>
    </row>
    <row r="396" spans="1:5">
      <c r="A396" s="124" t="s">
        <v>392</v>
      </c>
      <c r="B396" s="101" t="s">
        <v>630</v>
      </c>
      <c r="C396" s="270" t="s">
        <v>630</v>
      </c>
      <c r="D396" s="271" t="s">
        <v>1994</v>
      </c>
      <c r="E396" s="266">
        <f>IF($A396="北/東",VLOOKUP($B396,東北!$D:$E,2,0),IF($A396="東京･関東",VLOOKUP($B396,関東・東京!$D:$E,2,0),IF($A396="中/北",VLOOKUP($B396,中･北!$D:$E,2,0),IF($A396="関西",VLOOKUP($B396,関西・中四国!$D:$E,2,0),IF($A396="四国/中国",VLOOKUP($B396,関西・中四国!$D:$E,2,0),IF($A396="九/沖",VLOOKUP($B396,九･沖!$D:$E,2,0),""))))))</f>
        <v>38</v>
      </c>
    </row>
    <row r="397" spans="1:5">
      <c r="A397" s="124" t="s">
        <v>392</v>
      </c>
      <c r="B397" s="101" t="s">
        <v>629</v>
      </c>
      <c r="C397" s="270" t="s">
        <v>629</v>
      </c>
      <c r="D397" s="271" t="s">
        <v>1994</v>
      </c>
      <c r="E397" s="266">
        <f>IF($A397="北/東",VLOOKUP($B397,東北!$D:$E,2,0),IF($A397="東京･関東",VLOOKUP($B397,関東・東京!$D:$E,2,0),IF($A397="中/北",VLOOKUP($B397,中･北!$D:$E,2,0),IF($A397="関西",VLOOKUP($B397,関西・中四国!$D:$E,2,0),IF($A397="四国/中国",VLOOKUP($B397,関西・中四国!$D:$E,2,0),IF($A397="九/沖",VLOOKUP($B397,九･沖!$D:$E,2,0),""))))))</f>
        <v>146</v>
      </c>
    </row>
    <row r="398" spans="1:5">
      <c r="A398" s="124" t="s">
        <v>392</v>
      </c>
      <c r="B398" s="101" t="s">
        <v>628</v>
      </c>
      <c r="C398" s="270" t="s">
        <v>959</v>
      </c>
      <c r="D398" s="271" t="s">
        <v>959</v>
      </c>
      <c r="E398" s="266">
        <f>IF($A398="北/東",VLOOKUP($B398,東北!$D:$E,2,0),IF($A398="東京･関東",VLOOKUP($B398,関東・東京!$D:$E,2,0),IF($A398="中/北",VLOOKUP($B398,中･北!$D:$E,2,0),IF($A398="関西",VLOOKUP($B398,関西・中四国!$D:$E,2,0),IF($A398="四国/中国",VLOOKUP($B398,関西・中四国!$D:$E,2,0),IF($A398="九/沖",VLOOKUP($B398,九･沖!$D:$E,2,0),""))))))</f>
        <v>11</v>
      </c>
    </row>
    <row r="399" spans="1:5">
      <c r="A399" s="124" t="s">
        <v>392</v>
      </c>
      <c r="B399" s="101" t="s">
        <v>626</v>
      </c>
      <c r="C399" s="270" t="s">
        <v>959</v>
      </c>
      <c r="D399" s="271" t="s">
        <v>959</v>
      </c>
      <c r="E399" s="266">
        <f>IF($A399="北/東",VLOOKUP($B399,東北!$D:$E,2,0),IF($A399="東京･関東",VLOOKUP($B399,関東・東京!$D:$E,2,0),IF($A399="中/北",VLOOKUP($B399,中･北!$D:$E,2,0),IF($A399="関西",VLOOKUP($B399,関西・中四国!$D:$E,2,0),IF($A399="四国/中国",VLOOKUP($B399,関西・中四国!$D:$E,2,0),IF($A399="九/沖",VLOOKUP($B399,九･沖!$D:$E,2,0),""))))))</f>
        <v>36</v>
      </c>
    </row>
    <row r="400" spans="1:5">
      <c r="A400" s="124" t="s">
        <v>392</v>
      </c>
      <c r="B400" s="101" t="s">
        <v>625</v>
      </c>
      <c r="C400" s="270" t="s">
        <v>959</v>
      </c>
      <c r="D400" s="271" t="s">
        <v>959</v>
      </c>
      <c r="E400" s="266">
        <f>IF($A400="北/東",VLOOKUP($B400,東北!$D:$E,2,0),IF($A400="東京･関東",VLOOKUP($B400,関東・東京!$D:$E,2,0),IF($A400="中/北",VLOOKUP($B400,中･北!$D:$E,2,0),IF($A400="関西",VLOOKUP($B400,関西・中四国!$D:$E,2,0),IF($A400="四国/中国",VLOOKUP($B400,関西・中四国!$D:$E,2,0),IF($A400="九/沖",VLOOKUP($B400,九･沖!$D:$E,2,0),""))))))</f>
        <v>72</v>
      </c>
    </row>
    <row r="401" spans="1:5">
      <c r="A401" s="124" t="s">
        <v>392</v>
      </c>
      <c r="B401" s="101" t="s">
        <v>623</v>
      </c>
      <c r="C401" s="270" t="s">
        <v>959</v>
      </c>
      <c r="D401" s="271" t="s">
        <v>959</v>
      </c>
      <c r="E401" s="266">
        <f>IF($A401="北/東",VLOOKUP($B401,東北!$D:$E,2,0),IF($A401="東京･関東",VLOOKUP($B401,関東・東京!$D:$E,2,0),IF($A401="中/北",VLOOKUP($B401,中･北!$D:$E,2,0),IF($A401="関西",VLOOKUP($B401,関西・中四国!$D:$E,2,0),IF($A401="四国/中国",VLOOKUP($B401,関西・中四国!$D:$E,2,0),IF($A401="九/沖",VLOOKUP($B401,九･沖!$D:$E,2,0),""))))))</f>
        <v>12</v>
      </c>
    </row>
    <row r="402" spans="1:5">
      <c r="A402" s="124" t="s">
        <v>392</v>
      </c>
      <c r="B402" s="101" t="s">
        <v>622</v>
      </c>
      <c r="C402" s="270" t="s">
        <v>959</v>
      </c>
      <c r="D402" s="271" t="s">
        <v>959</v>
      </c>
      <c r="E402" s="266">
        <f>IF($A402="北/東",VLOOKUP($B402,東北!$D:$E,2,0),IF($A402="東京･関東",VLOOKUP($B402,関東・東京!$D:$E,2,0),IF($A402="中/北",VLOOKUP($B402,中･北!$D:$E,2,0),IF($A402="関西",VLOOKUP($B402,関西・中四国!$D:$E,2,0),IF($A402="四国/中国",VLOOKUP($B402,関西・中四国!$D:$E,2,0),IF($A402="九/沖",VLOOKUP($B402,九･沖!$D:$E,2,0),""))))))</f>
        <v>4</v>
      </c>
    </row>
    <row r="403" spans="1:5">
      <c r="A403" s="124" t="s">
        <v>392</v>
      </c>
      <c r="B403" s="101" t="s">
        <v>621</v>
      </c>
      <c r="C403" s="270" t="s">
        <v>621</v>
      </c>
      <c r="D403" s="271" t="s">
        <v>1994</v>
      </c>
      <c r="E403" s="266">
        <f>IF($A403="北/東",VLOOKUP($B403,東北!$D:$E,2,0),IF($A403="東京･関東",VLOOKUP($B403,関東・東京!$D:$E,2,0),IF($A403="中/北",VLOOKUP($B403,中･北!$D:$E,2,0),IF($A403="関西",VLOOKUP($B403,関西・中四国!$D:$E,2,0),IF($A403="四国/中国",VLOOKUP($B403,関西・中四国!$D:$E,2,0),IF($A403="九/沖",VLOOKUP($B403,九･沖!$D:$E,2,0),""))))))</f>
        <v>241</v>
      </c>
    </row>
    <row r="404" spans="1:5">
      <c r="A404" s="124" t="s">
        <v>392</v>
      </c>
      <c r="B404" s="101" t="s">
        <v>147</v>
      </c>
      <c r="C404" s="270" t="s">
        <v>959</v>
      </c>
      <c r="D404" s="271" t="s">
        <v>959</v>
      </c>
      <c r="E404" s="266">
        <f>IF($A404="北/東",VLOOKUP($B404,東北!$D:$E,2,0),IF($A404="東京･関東",VLOOKUP($B404,関東・東京!$D:$E,2,0),IF($A404="中/北",VLOOKUP($B404,中･北!$D:$E,2,0),IF($A404="関西",VLOOKUP($B404,関西・中四国!$D:$E,2,0),IF($A404="四国/中国",VLOOKUP($B404,関西・中四国!$D:$E,2,0),IF($A404="九/沖",VLOOKUP($B404,九･沖!$D:$E,2,0),""))))))</f>
        <v>91</v>
      </c>
    </row>
    <row r="405" spans="1:5">
      <c r="A405" s="124" t="s">
        <v>392</v>
      </c>
      <c r="B405" s="101" t="s">
        <v>620</v>
      </c>
      <c r="C405" s="270" t="s">
        <v>959</v>
      </c>
      <c r="D405" s="271" t="s">
        <v>959</v>
      </c>
      <c r="E405" s="266">
        <f>IF($A405="北/東",VLOOKUP($B405,東北!$D:$E,2,0),IF($A405="東京･関東",VLOOKUP($B405,関東・東京!$D:$E,2,0),IF($A405="中/北",VLOOKUP($B405,中･北!$D:$E,2,0),IF($A405="関西",VLOOKUP($B405,関西・中四国!$D:$E,2,0),IF($A405="四国/中国",VLOOKUP($B405,関西・中四国!$D:$E,2,0),IF($A405="九/沖",VLOOKUP($B405,九･沖!$D:$E,2,0),""))))))</f>
        <v>147</v>
      </c>
    </row>
    <row r="406" spans="1:5">
      <c r="A406" s="124" t="s">
        <v>392</v>
      </c>
      <c r="B406" s="101" t="s">
        <v>160</v>
      </c>
      <c r="C406" s="270" t="s">
        <v>959</v>
      </c>
      <c r="D406" s="271" t="s">
        <v>959</v>
      </c>
      <c r="E406" s="266">
        <f>IF($A406="北/東",VLOOKUP($B406,東北!$D:$E,2,0),IF($A406="東京･関東",VLOOKUP($B406,関東・東京!$D:$E,2,0),IF($A406="中/北",VLOOKUP($B406,中･北!$D:$E,2,0),IF($A406="関西",VLOOKUP($B406,関西・中四国!$D:$E,2,0),IF($A406="四国/中国",VLOOKUP($B406,関西・中四国!$D:$E,2,0),IF($A406="九/沖",VLOOKUP($B406,九･沖!$D:$E,2,0),""))))))</f>
        <v>6</v>
      </c>
    </row>
    <row r="407" spans="1:5">
      <c r="A407" s="124" t="s">
        <v>392</v>
      </c>
      <c r="B407" s="101" t="s">
        <v>619</v>
      </c>
      <c r="C407" s="270" t="s">
        <v>959</v>
      </c>
      <c r="D407" s="271" t="s">
        <v>959</v>
      </c>
      <c r="E407" s="266">
        <f>IF($A407="北/東",VLOOKUP($B407,東北!$D:$E,2,0),IF($A407="東京･関東",VLOOKUP($B407,関東・東京!$D:$E,2,0),IF($A407="中/北",VLOOKUP($B407,中･北!$D:$E,2,0),IF($A407="関西",VLOOKUP($B407,関西・中四国!$D:$E,2,0),IF($A407="四国/中国",VLOOKUP($B407,関西・中四国!$D:$E,2,0),IF($A407="九/沖",VLOOKUP($B407,九･沖!$D:$E,2,0),""))))))</f>
        <v>1</v>
      </c>
    </row>
    <row r="408" spans="1:5">
      <c r="A408" s="124" t="s">
        <v>392</v>
      </c>
      <c r="B408" s="101" t="s">
        <v>353</v>
      </c>
      <c r="C408" s="270" t="s">
        <v>959</v>
      </c>
      <c r="D408" s="271" t="s">
        <v>959</v>
      </c>
      <c r="E408" s="266">
        <f>IF($A408="北/東",VLOOKUP($B408,東北!$D:$E,2,0),IF($A408="東京･関東",VLOOKUP($B408,関東・東京!$D:$E,2,0),IF($A408="中/北",VLOOKUP($B408,中･北!$D:$E,2,0),IF($A408="関西",VLOOKUP($B408,関西・中四国!$D:$E,2,0),IF($A408="四国/中国",VLOOKUP($B408,関西・中四国!$D:$E,2,0),IF($A408="九/沖",VLOOKUP($B408,九･沖!$D:$E,2,0),""))))))</f>
        <v>2</v>
      </c>
    </row>
    <row r="409" spans="1:5">
      <c r="A409" s="124" t="s">
        <v>392</v>
      </c>
      <c r="B409" s="101" t="s">
        <v>618</v>
      </c>
      <c r="C409" s="270" t="s">
        <v>959</v>
      </c>
      <c r="D409" s="271" t="s">
        <v>959</v>
      </c>
      <c r="E409" s="266">
        <f>IF($A409="北/東",VLOOKUP($B409,東北!$D:$E,2,0),IF($A409="東京･関東",VLOOKUP($B409,関東・東京!$D:$E,2,0),IF($A409="中/北",VLOOKUP($B409,中･北!$D:$E,2,0),IF($A409="関西",VLOOKUP($B409,関西・中四国!$D:$E,2,0),IF($A409="四国/中国",VLOOKUP($B409,関西・中四国!$D:$E,2,0),IF($A409="九/沖",VLOOKUP($B409,九･沖!$D:$E,2,0),""))))))</f>
        <v>15</v>
      </c>
    </row>
    <row r="410" spans="1:5">
      <c r="A410" s="124" t="s">
        <v>392</v>
      </c>
      <c r="B410" s="101" t="s">
        <v>121</v>
      </c>
      <c r="C410" s="270" t="s">
        <v>959</v>
      </c>
      <c r="D410" s="271" t="s">
        <v>959</v>
      </c>
      <c r="E410" s="266">
        <f>IF($A410="北/東",VLOOKUP($B410,東北!$D:$E,2,0),IF($A410="東京･関東",VLOOKUP($B410,関東・東京!$D:$E,2,0),IF($A410="中/北",VLOOKUP($B410,中･北!$D:$E,2,0),IF($A410="関西",VLOOKUP($B410,関西・中四国!$D:$E,2,0),IF($A410="四国/中国",VLOOKUP($B410,関西・中四国!$D:$E,2,0),IF($A410="九/沖",VLOOKUP($B410,九･沖!$D:$E,2,0),""))))))</f>
        <v>22</v>
      </c>
    </row>
    <row r="411" spans="1:5">
      <c r="A411" s="124" t="s">
        <v>392</v>
      </c>
      <c r="B411" s="101" t="s">
        <v>340</v>
      </c>
      <c r="C411" s="270" t="s">
        <v>959</v>
      </c>
      <c r="D411" s="271" t="s">
        <v>959</v>
      </c>
      <c r="E411" s="266">
        <f>IF($A411="北/東",VLOOKUP($B411,東北!$D:$E,2,0),IF($A411="東京･関東",VLOOKUP($B411,関東・東京!$D:$E,2,0),IF($A411="中/北",VLOOKUP($B411,中･北!$D:$E,2,0),IF($A411="関西",VLOOKUP($B411,関西・中四国!$D:$E,2,0),IF($A411="四国/中国",VLOOKUP($B411,関西・中四国!$D:$E,2,0),IF($A411="九/沖",VLOOKUP($B411,九･沖!$D:$E,2,0),""))))))</f>
        <v>4</v>
      </c>
    </row>
    <row r="412" spans="1:5">
      <c r="A412" s="124" t="s">
        <v>392</v>
      </c>
      <c r="B412" s="101" t="s">
        <v>617</v>
      </c>
      <c r="C412" s="270" t="s">
        <v>959</v>
      </c>
      <c r="D412" s="271" t="s">
        <v>959</v>
      </c>
      <c r="E412" s="266">
        <f>IF($A412="北/東",VLOOKUP($B412,東北!$D:$E,2,0),IF($A412="東京･関東",VLOOKUP($B412,関東・東京!$D:$E,2,0),IF($A412="中/北",VLOOKUP($B412,中･北!$D:$E,2,0),IF($A412="関西",VLOOKUP($B412,関西・中四国!$D:$E,2,0),IF($A412="四国/中国",VLOOKUP($B412,関西・中四国!$D:$E,2,0),IF($A412="九/沖",VLOOKUP($B412,九･沖!$D:$E,2,0),""))))))</f>
        <v>5</v>
      </c>
    </row>
    <row r="413" spans="1:5">
      <c r="A413" s="124" t="s">
        <v>392</v>
      </c>
      <c r="B413" s="101" t="s">
        <v>200</v>
      </c>
      <c r="C413" s="270" t="s">
        <v>959</v>
      </c>
      <c r="D413" s="271" t="s">
        <v>959</v>
      </c>
      <c r="E413" s="266">
        <f>IF($A413="北/東",VLOOKUP($B413,東北!$D:$E,2,0),IF($A413="東京･関東",VLOOKUP($B413,関東・東京!$D:$E,2,0),IF($A413="中/北",VLOOKUP($B413,中･北!$D:$E,2,0),IF($A413="関西",VLOOKUP($B413,関西・中四国!$D:$E,2,0),IF($A413="四国/中国",VLOOKUP($B413,関西・中四国!$D:$E,2,0),IF($A413="九/沖",VLOOKUP($B413,九･沖!$D:$E,2,0),""))))))</f>
        <v>2</v>
      </c>
    </row>
    <row r="414" spans="1:5">
      <c r="A414" s="124" t="s">
        <v>392</v>
      </c>
      <c r="B414" s="101" t="s">
        <v>615</v>
      </c>
      <c r="C414" s="270" t="s">
        <v>615</v>
      </c>
      <c r="D414" s="271" t="s">
        <v>1993</v>
      </c>
      <c r="E414" s="266">
        <f>IF($A414="北/東",VLOOKUP($B414,東北!$D:$E,2,0),IF($A414="東京･関東",VLOOKUP($B414,関東・東京!$D:$E,2,0),IF($A414="中/北",VLOOKUP($B414,中･北!$D:$E,2,0),IF($A414="関西",VLOOKUP($B414,関西・中四国!$D:$E,2,0),IF($A414="四国/中国",VLOOKUP($B414,関西・中四国!$D:$E,2,0),IF($A414="九/沖",VLOOKUP($B414,九･沖!$D:$E,2,0),""))))))</f>
        <v>27</v>
      </c>
    </row>
    <row r="415" spans="1:5">
      <c r="A415" s="124" t="s">
        <v>392</v>
      </c>
      <c r="B415" s="101" t="s">
        <v>165</v>
      </c>
      <c r="C415" s="270" t="s">
        <v>959</v>
      </c>
      <c r="D415" s="271" t="s">
        <v>959</v>
      </c>
      <c r="E415" s="266">
        <f>IF($A415="北/東",VLOOKUP($B415,東北!$D:$E,2,0),IF($A415="東京･関東",VLOOKUP($B415,関東・東京!$D:$E,2,0),IF($A415="中/北",VLOOKUP($B415,中･北!$D:$E,2,0),IF($A415="関西",VLOOKUP($B415,関西・中四国!$D:$E,2,0),IF($A415="四国/中国",VLOOKUP($B415,関西・中四国!$D:$E,2,0),IF($A415="九/沖",VLOOKUP($B415,九･沖!$D:$E,2,0),""))))))</f>
        <v>22</v>
      </c>
    </row>
    <row r="416" spans="1:5">
      <c r="A416" s="124" t="s">
        <v>392</v>
      </c>
      <c r="B416" s="101" t="s">
        <v>614</v>
      </c>
      <c r="C416" s="270" t="s">
        <v>959</v>
      </c>
      <c r="D416" s="271" t="s">
        <v>959</v>
      </c>
      <c r="E416" s="266">
        <f>IF($A416="北/東",VLOOKUP($B416,東北!$D:$E,2,0),IF($A416="東京･関東",VLOOKUP($B416,関東・東京!$D:$E,2,0),IF($A416="中/北",VLOOKUP($B416,中･北!$D:$E,2,0),IF($A416="関西",VLOOKUP($B416,関西・中四国!$D:$E,2,0),IF($A416="四国/中国",VLOOKUP($B416,関西・中四国!$D:$E,2,0),IF($A416="九/沖",VLOOKUP($B416,九･沖!$D:$E,2,0),""))))))</f>
        <v>6</v>
      </c>
    </row>
    <row r="417" spans="1:5">
      <c r="A417" s="124" t="s">
        <v>392</v>
      </c>
      <c r="B417" s="101" t="s">
        <v>613</v>
      </c>
      <c r="C417" s="270" t="s">
        <v>959</v>
      </c>
      <c r="D417" s="271" t="s">
        <v>959</v>
      </c>
      <c r="E417" s="266">
        <f>IF($A417="北/東",VLOOKUP($B417,東北!$D:$E,2,0),IF($A417="東京･関東",VLOOKUP($B417,関東・東京!$D:$E,2,0),IF($A417="中/北",VLOOKUP($B417,中･北!$D:$E,2,0),IF($A417="関西",VLOOKUP($B417,関西・中四国!$D:$E,2,0),IF($A417="四国/中国",VLOOKUP($B417,関西・中四国!$D:$E,2,0),IF($A417="九/沖",VLOOKUP($B417,九･沖!$D:$E,2,0),""))))))</f>
        <v>6</v>
      </c>
    </row>
    <row r="418" spans="1:5">
      <c r="A418" s="124" t="s">
        <v>392</v>
      </c>
      <c r="B418" s="101" t="s">
        <v>557</v>
      </c>
      <c r="C418" s="270" t="s">
        <v>959</v>
      </c>
      <c r="D418" s="271" t="s">
        <v>959</v>
      </c>
      <c r="E418" s="266">
        <f>IF($A418="北/東",VLOOKUP($B418,東北!$D:$E,2,0),IF($A418="東京･関東",VLOOKUP($B418,関東・東京!$D:$E,2,0),IF($A418="中/北",VLOOKUP($B418,中･北!$D:$E,2,0),IF($A418="関西",VLOOKUP($B418,関西・中四国!$D:$E,2,0),IF($A418="四国/中国",VLOOKUP($B418,関西・中四国!$D:$E,2,0),IF($A418="九/沖",VLOOKUP($B418,九･沖!$D:$E,2,0),""))))))</f>
        <v>57</v>
      </c>
    </row>
    <row r="419" spans="1:5">
      <c r="A419" s="124" t="s">
        <v>392</v>
      </c>
      <c r="B419" s="101" t="s">
        <v>363</v>
      </c>
      <c r="C419" s="270" t="s">
        <v>959</v>
      </c>
      <c r="D419" s="271" t="s">
        <v>959</v>
      </c>
      <c r="E419" s="266">
        <f>IF($A419="北/東",VLOOKUP($B419,東北!$D:$E,2,0),IF($A419="東京･関東",VLOOKUP($B419,関東・東京!$D:$E,2,0),IF($A419="中/北",VLOOKUP($B419,中･北!$D:$E,2,0),IF($A419="関西",VLOOKUP($B419,関西・中四国!$D:$E,2,0),IF($A419="四国/中国",VLOOKUP($B419,関西・中四国!$D:$E,2,0),IF($A419="九/沖",VLOOKUP($B419,九･沖!$D:$E,2,0),""))))))</f>
        <v>2</v>
      </c>
    </row>
    <row r="420" spans="1:5">
      <c r="A420" s="124" t="s">
        <v>392</v>
      </c>
      <c r="B420" s="101" t="s">
        <v>612</v>
      </c>
      <c r="C420" s="270" t="s">
        <v>959</v>
      </c>
      <c r="D420" s="271" t="s">
        <v>959</v>
      </c>
      <c r="E420" s="266">
        <f>IF($A420="北/東",VLOOKUP($B420,東北!$D:$E,2,0),IF($A420="東京･関東",VLOOKUP($B420,関東・東京!$D:$E,2,0),IF($A420="中/北",VLOOKUP($B420,中･北!$D:$E,2,0),IF($A420="関西",VLOOKUP($B420,関西・中四国!$D:$E,2,0),IF($A420="四国/中国",VLOOKUP($B420,関西・中四国!$D:$E,2,0),IF($A420="九/沖",VLOOKUP($B420,九･沖!$D:$E,2,0),""))))))</f>
        <v>2</v>
      </c>
    </row>
    <row r="421" spans="1:5">
      <c r="A421" s="124" t="s">
        <v>392</v>
      </c>
      <c r="B421" s="101" t="s">
        <v>611</v>
      </c>
      <c r="C421" s="270" t="s">
        <v>959</v>
      </c>
      <c r="D421" s="271" t="s">
        <v>959</v>
      </c>
      <c r="E421" s="266">
        <f>IF($A421="北/東",VLOOKUP($B421,東北!$D:$E,2,0),IF($A421="東京･関東",VLOOKUP($B421,関東・東京!$D:$E,2,0),IF($A421="中/北",VLOOKUP($B421,中･北!$D:$E,2,0),IF($A421="関西",VLOOKUP($B421,関西・中四国!$D:$E,2,0),IF($A421="四国/中国",VLOOKUP($B421,関西・中四国!$D:$E,2,0),IF($A421="九/沖",VLOOKUP($B421,九･沖!$D:$E,2,0),""))))))</f>
        <v>2</v>
      </c>
    </row>
    <row r="422" spans="1:5">
      <c r="A422" s="124" t="s">
        <v>392</v>
      </c>
      <c r="B422" s="101" t="s">
        <v>610</v>
      </c>
      <c r="C422" s="270" t="s">
        <v>959</v>
      </c>
      <c r="D422" s="271" t="s">
        <v>959</v>
      </c>
      <c r="E422" s="266">
        <f>IF($A422="北/東",VLOOKUP($B422,東北!$D:$E,2,0),IF($A422="東京･関東",VLOOKUP($B422,関東・東京!$D:$E,2,0),IF($A422="中/北",VLOOKUP($B422,中･北!$D:$E,2,0),IF($A422="関西",VLOOKUP($B422,関西・中四国!$D:$E,2,0),IF($A422="四国/中国",VLOOKUP($B422,関西・中四国!$D:$E,2,0),IF($A422="九/沖",VLOOKUP($B422,九･沖!$D:$E,2,0),""))))))</f>
        <v>14</v>
      </c>
    </row>
    <row r="423" spans="1:5">
      <c r="A423" s="124" t="s">
        <v>392</v>
      </c>
      <c r="B423" s="101" t="s">
        <v>609</v>
      </c>
      <c r="C423" s="270" t="s">
        <v>959</v>
      </c>
      <c r="D423" s="271" t="s">
        <v>959</v>
      </c>
      <c r="E423" s="266">
        <f>IF($A423="北/東",VLOOKUP($B423,東北!$D:$E,2,0),IF($A423="東京･関東",VLOOKUP($B423,関東・東京!$D:$E,2,0),IF($A423="中/北",VLOOKUP($B423,中･北!$D:$E,2,0),IF($A423="関西",VLOOKUP($B423,関西・中四国!$D:$E,2,0),IF($A423="四国/中国",VLOOKUP($B423,関西・中四国!$D:$E,2,0),IF($A423="九/沖",VLOOKUP($B423,九･沖!$D:$E,2,0),""))))))</f>
        <v>14</v>
      </c>
    </row>
    <row r="424" spans="1:5">
      <c r="A424" s="124" t="s">
        <v>392</v>
      </c>
      <c r="B424" s="101" t="s">
        <v>608</v>
      </c>
      <c r="C424" s="270" t="s">
        <v>959</v>
      </c>
      <c r="D424" s="271" t="s">
        <v>959</v>
      </c>
      <c r="E424" s="266">
        <f>IF($A424="北/東",VLOOKUP($B424,東北!$D:$E,2,0),IF($A424="東京･関東",VLOOKUP($B424,関東・東京!$D:$E,2,0),IF($A424="中/北",VLOOKUP($B424,中･北!$D:$E,2,0),IF($A424="関西",VLOOKUP($B424,関西・中四国!$D:$E,2,0),IF($A424="四国/中国",VLOOKUP($B424,関西・中四国!$D:$E,2,0),IF($A424="九/沖",VLOOKUP($B424,九･沖!$D:$E,2,0),""))))))</f>
        <v>6</v>
      </c>
    </row>
    <row r="425" spans="1:5">
      <c r="A425" s="124" t="s">
        <v>392</v>
      </c>
      <c r="B425" s="101" t="s">
        <v>189</v>
      </c>
      <c r="C425" s="270" t="s">
        <v>1964</v>
      </c>
      <c r="D425" s="271" t="s">
        <v>1994</v>
      </c>
      <c r="E425" s="266">
        <f>IF($A425="北/東",VLOOKUP($B425,東北!$D:$E,2,0),IF($A425="東京･関東",VLOOKUP($B425,関東・東京!$D:$E,2,0),IF($A425="中/北",VLOOKUP($B425,中･北!$D:$E,2,0),IF($A425="関西",VLOOKUP($B425,関西・中四国!$D:$E,2,0),IF($A425="四国/中国",VLOOKUP($B425,関西・中四国!$D:$E,2,0),IF($A425="九/沖",VLOOKUP($B425,九･沖!$D:$E,2,0),""))))))</f>
        <v>11</v>
      </c>
    </row>
    <row r="426" spans="1:5">
      <c r="A426" s="124" t="s">
        <v>392</v>
      </c>
      <c r="B426" s="101" t="s">
        <v>607</v>
      </c>
      <c r="C426" s="270" t="s">
        <v>959</v>
      </c>
      <c r="D426" s="271" t="s">
        <v>959</v>
      </c>
      <c r="E426" s="266">
        <f>IF($A426="北/東",VLOOKUP($B426,東北!$D:$E,2,0),IF($A426="東京･関東",VLOOKUP($B426,関東・東京!$D:$E,2,0),IF($A426="中/北",VLOOKUP($B426,中･北!$D:$E,2,0),IF($A426="関西",VLOOKUP($B426,関西・中四国!$D:$E,2,0),IF($A426="四国/中国",VLOOKUP($B426,関西・中四国!$D:$E,2,0),IF($A426="九/沖",VLOOKUP($B426,九･沖!$D:$E,2,0),""))))))</f>
        <v>4</v>
      </c>
    </row>
    <row r="427" spans="1:5">
      <c r="A427" s="124" t="s">
        <v>392</v>
      </c>
      <c r="B427" s="101" t="s">
        <v>342</v>
      </c>
      <c r="C427" s="270" t="s">
        <v>1965</v>
      </c>
      <c r="D427" s="271" t="s">
        <v>1994</v>
      </c>
      <c r="E427" s="266">
        <f>IF($A427="北/東",VLOOKUP($B427,東北!$D:$E,2,0),IF($A427="東京･関東",VLOOKUP($B427,関東・東京!$D:$E,2,0),IF($A427="中/北",VLOOKUP($B427,中･北!$D:$E,2,0),IF($A427="関西",VLOOKUP($B427,関西・中四国!$D:$E,2,0),IF($A427="四国/中国",VLOOKUP($B427,関西・中四国!$D:$E,2,0),IF($A427="九/沖",VLOOKUP($B427,九･沖!$D:$E,2,0),""))))))</f>
        <v>4</v>
      </c>
    </row>
    <row r="428" spans="1:5">
      <c r="A428" s="124" t="s">
        <v>392</v>
      </c>
      <c r="B428" s="101" t="s">
        <v>606</v>
      </c>
      <c r="C428" s="270" t="s">
        <v>959</v>
      </c>
      <c r="D428" s="271" t="s">
        <v>959</v>
      </c>
      <c r="E428" s="266">
        <f>IF($A428="北/東",VLOOKUP($B428,東北!$D:$E,2,0),IF($A428="東京･関東",VLOOKUP($B428,関東・東京!$D:$E,2,0),IF($A428="中/北",VLOOKUP($B428,中･北!$D:$E,2,0),IF($A428="関西",VLOOKUP($B428,関西・中四国!$D:$E,2,0),IF($A428="四国/中国",VLOOKUP($B428,関西・中四国!$D:$E,2,0),IF($A428="九/沖",VLOOKUP($B428,九･沖!$D:$E,2,0),""))))))</f>
        <v>2</v>
      </c>
    </row>
    <row r="429" spans="1:5">
      <c r="A429" s="124" t="s">
        <v>392</v>
      </c>
      <c r="B429" s="101" t="s">
        <v>605</v>
      </c>
      <c r="C429" s="270" t="s">
        <v>605</v>
      </c>
      <c r="D429" s="271" t="s">
        <v>1993</v>
      </c>
      <c r="E429" s="266">
        <f>IF($A429="北/東",VLOOKUP($B429,東北!$D:$E,2,0),IF($A429="東京･関東",VLOOKUP($B429,関東・東京!$D:$E,2,0),IF($A429="中/北",VLOOKUP($B429,中･北!$D:$E,2,0),IF($A429="関西",VLOOKUP($B429,関西・中四国!$D:$E,2,0),IF($A429="四国/中国",VLOOKUP($B429,関西・中四国!$D:$E,2,0),IF($A429="九/沖",VLOOKUP($B429,九･沖!$D:$E,2,0),""))))))</f>
        <v>52</v>
      </c>
    </row>
    <row r="430" spans="1:5">
      <c r="A430" s="124" t="s">
        <v>392</v>
      </c>
      <c r="B430" s="101" t="s">
        <v>177</v>
      </c>
      <c r="C430" s="270" t="s">
        <v>959</v>
      </c>
      <c r="D430" s="271" t="s">
        <v>959</v>
      </c>
      <c r="E430" s="266">
        <f>IF($A430="北/東",VLOOKUP($B430,東北!$D:$E,2,0),IF($A430="東京･関東",VLOOKUP($B430,関東・東京!$D:$E,2,0),IF($A430="中/北",VLOOKUP($B430,中･北!$D:$E,2,0),IF($A430="関西",VLOOKUP($B430,関西・中四国!$D:$E,2,0),IF($A430="四国/中国",VLOOKUP($B430,関西・中四国!$D:$E,2,0),IF($A430="九/沖",VLOOKUP($B430,九･沖!$D:$E,2,0),""))))))</f>
        <v>11</v>
      </c>
    </row>
    <row r="431" spans="1:5">
      <c r="A431" s="124" t="s">
        <v>392</v>
      </c>
      <c r="B431" s="101" t="s">
        <v>171</v>
      </c>
      <c r="C431" s="270" t="s">
        <v>1966</v>
      </c>
      <c r="D431" s="271" t="s">
        <v>1994</v>
      </c>
      <c r="E431" s="266">
        <f>IF($A431="北/東",VLOOKUP($B431,東北!$D:$E,2,0),IF($A431="東京･関東",VLOOKUP($B431,関東・東京!$D:$E,2,0),IF($A431="中/北",VLOOKUP($B431,中･北!$D:$E,2,0),IF($A431="関西",VLOOKUP($B431,関西・中四国!$D:$E,2,0),IF($A431="四国/中国",VLOOKUP($B431,関西・中四国!$D:$E,2,0),IF($A431="九/沖",VLOOKUP($B431,九･沖!$D:$E,2,0),""))))))</f>
        <v>1</v>
      </c>
    </row>
    <row r="432" spans="1:5">
      <c r="A432" s="124" t="s">
        <v>392</v>
      </c>
      <c r="B432" s="101" t="s">
        <v>604</v>
      </c>
      <c r="C432" s="270" t="s">
        <v>959</v>
      </c>
      <c r="D432" s="271" t="s">
        <v>959</v>
      </c>
      <c r="E432" s="266">
        <f>IF($A432="北/東",VLOOKUP($B432,東北!$D:$E,2,0),IF($A432="東京･関東",VLOOKUP($B432,関東・東京!$D:$E,2,0),IF($A432="中/北",VLOOKUP($B432,中･北!$D:$E,2,0),IF($A432="関西",VLOOKUP($B432,関西・中四国!$D:$E,2,0),IF($A432="四国/中国",VLOOKUP($B432,関西・中四国!$D:$E,2,0),IF($A432="九/沖",VLOOKUP($B432,九･沖!$D:$E,2,0),""))))))</f>
        <v>4</v>
      </c>
    </row>
    <row r="433" spans="1:5">
      <c r="A433" s="124" t="s">
        <v>392</v>
      </c>
      <c r="B433" s="101" t="s">
        <v>341</v>
      </c>
      <c r="C433" s="270" t="s">
        <v>959</v>
      </c>
      <c r="D433" s="271" t="s">
        <v>959</v>
      </c>
      <c r="E433" s="266">
        <f>IF($A433="北/東",VLOOKUP($B433,東北!$D:$E,2,0),IF($A433="東京･関東",VLOOKUP($B433,関東・東京!$D:$E,2,0),IF($A433="中/北",VLOOKUP($B433,中･北!$D:$E,2,0),IF($A433="関西",VLOOKUP($B433,関西・中四国!$D:$E,2,0),IF($A433="四国/中国",VLOOKUP($B433,関西・中四国!$D:$E,2,0),IF($A433="九/沖",VLOOKUP($B433,九･沖!$D:$E,2,0),""))))))</f>
        <v>4</v>
      </c>
    </row>
    <row r="434" spans="1:5">
      <c r="A434" s="124" t="s">
        <v>392</v>
      </c>
      <c r="B434" s="101" t="s">
        <v>603</v>
      </c>
      <c r="C434" s="270" t="s">
        <v>959</v>
      </c>
      <c r="D434" s="271" t="s">
        <v>959</v>
      </c>
      <c r="E434" s="266">
        <f>IF($A434="北/東",VLOOKUP($B434,東北!$D:$E,2,0),IF($A434="東京･関東",VLOOKUP($B434,関東・東京!$D:$E,2,0),IF($A434="中/北",VLOOKUP($B434,中･北!$D:$E,2,0),IF($A434="関西",VLOOKUP($B434,関西・中四国!$D:$E,2,0),IF($A434="四国/中国",VLOOKUP($B434,関西・中四国!$D:$E,2,0),IF($A434="九/沖",VLOOKUP($B434,九･沖!$D:$E,2,0),""))))))</f>
        <v>13</v>
      </c>
    </row>
    <row r="435" spans="1:5">
      <c r="A435" s="124" t="s">
        <v>392</v>
      </c>
      <c r="B435" s="101" t="s">
        <v>130</v>
      </c>
      <c r="C435" s="270" t="s">
        <v>1967</v>
      </c>
      <c r="D435" s="271" t="s">
        <v>1994</v>
      </c>
      <c r="E435" s="266">
        <f>IF($A435="北/東",VLOOKUP($B435,東北!$D:$E,2,0),IF($A435="東京･関東",VLOOKUP($B435,関東・東京!$D:$E,2,0),IF($A435="中/北",VLOOKUP($B435,中･北!$D:$E,2,0),IF($A435="関西",VLOOKUP($B435,関西・中四国!$D:$E,2,0),IF($A435="四国/中国",VLOOKUP($B435,関西・中四国!$D:$E,2,0),IF($A435="九/沖",VLOOKUP($B435,九･沖!$D:$E,2,0),""))))))</f>
        <v>31</v>
      </c>
    </row>
    <row r="436" spans="1:5">
      <c r="A436" s="124" t="s">
        <v>392</v>
      </c>
      <c r="B436" s="101" t="s">
        <v>602</v>
      </c>
      <c r="C436" s="270" t="s">
        <v>959</v>
      </c>
      <c r="D436" s="271" t="s">
        <v>959</v>
      </c>
      <c r="E436" s="266">
        <f>IF($A436="北/東",VLOOKUP($B436,東北!$D:$E,2,0),IF($A436="東京･関東",VLOOKUP($B436,関東・東京!$D:$E,2,0),IF($A436="中/北",VLOOKUP($B436,中･北!$D:$E,2,0),IF($A436="関西",VLOOKUP($B436,関西・中四国!$D:$E,2,0),IF($A436="四国/中国",VLOOKUP($B436,関西・中四国!$D:$E,2,0),IF($A436="九/沖",VLOOKUP($B436,九･沖!$D:$E,2,0),""))))))</f>
        <v>12</v>
      </c>
    </row>
    <row r="437" spans="1:5">
      <c r="A437" s="124" t="s">
        <v>392</v>
      </c>
      <c r="B437" s="101" t="s">
        <v>54</v>
      </c>
      <c r="C437" s="270" t="s">
        <v>959</v>
      </c>
      <c r="D437" s="271" t="s">
        <v>959</v>
      </c>
      <c r="E437" s="266">
        <f>IF($A437="北/東",VLOOKUP($B437,東北!$D:$E,2,0),IF($A437="東京･関東",VLOOKUP($B437,関東・東京!$D:$E,2,0),IF($A437="中/北",VLOOKUP($B437,中･北!$D:$E,2,0),IF($A437="関西",VLOOKUP($B437,関西・中四国!$D:$E,2,0),IF($A437="四国/中国",VLOOKUP($B437,関西・中四国!$D:$E,2,0),IF($A437="九/沖",VLOOKUP($B437,九･沖!$D:$E,2,0),""))))))</f>
        <v>243</v>
      </c>
    </row>
    <row r="438" spans="1:5">
      <c r="A438" s="124" t="s">
        <v>392</v>
      </c>
      <c r="B438" s="101" t="s">
        <v>601</v>
      </c>
      <c r="C438" s="270" t="s">
        <v>959</v>
      </c>
      <c r="D438" s="271" t="s">
        <v>959</v>
      </c>
      <c r="E438" s="266">
        <f>IF($A438="北/東",VLOOKUP($B438,東北!$D:$E,2,0),IF($A438="東京･関東",VLOOKUP($B438,関東・東京!$D:$E,2,0),IF($A438="中/北",VLOOKUP($B438,中･北!$D:$E,2,0),IF($A438="関西",VLOOKUP($B438,関西・中四国!$D:$E,2,0),IF($A438="四国/中国",VLOOKUP($B438,関西・中四国!$D:$E,2,0),IF($A438="九/沖",VLOOKUP($B438,九･沖!$D:$E,2,0),""))))))</f>
        <v>5</v>
      </c>
    </row>
    <row r="439" spans="1:5">
      <c r="A439" s="124" t="s">
        <v>392</v>
      </c>
      <c r="B439" s="101" t="s">
        <v>194</v>
      </c>
      <c r="C439" s="270" t="s">
        <v>959</v>
      </c>
      <c r="D439" s="271" t="s">
        <v>959</v>
      </c>
      <c r="E439" s="266">
        <f>IF($A439="北/東",VLOOKUP($B439,東北!$D:$E,2,0),IF($A439="東京･関東",VLOOKUP($B439,関東・東京!$D:$E,2,0),IF($A439="中/北",VLOOKUP($B439,中･北!$D:$E,2,0),IF($A439="関西",VLOOKUP($B439,関西・中四国!$D:$E,2,0),IF($A439="四国/中国",VLOOKUP($B439,関西・中四国!$D:$E,2,0),IF($A439="九/沖",VLOOKUP($B439,九･沖!$D:$E,2,0),""))))))</f>
        <v>1</v>
      </c>
    </row>
    <row r="440" spans="1:5">
      <c r="A440" s="124" t="s">
        <v>392</v>
      </c>
      <c r="B440" s="101" t="s">
        <v>309</v>
      </c>
      <c r="C440" s="270" t="s">
        <v>959</v>
      </c>
      <c r="D440" s="271" t="s">
        <v>959</v>
      </c>
      <c r="E440" s="266">
        <f>IF($A440="北/東",VLOOKUP($B440,東北!$D:$E,2,0),IF($A440="東京･関東",VLOOKUP($B440,関東・東京!$D:$E,2,0),IF($A440="中/北",VLOOKUP($B440,中･北!$D:$E,2,0),IF($A440="関西",VLOOKUP($B440,関西・中四国!$D:$E,2,0),IF($A440="四国/中国",VLOOKUP($B440,関西・中四国!$D:$E,2,0),IF($A440="九/沖",VLOOKUP($B440,九･沖!$D:$E,2,0),""))))))</f>
        <v>1</v>
      </c>
    </row>
    <row r="441" spans="1:5">
      <c r="A441" s="124" t="s">
        <v>392</v>
      </c>
      <c r="B441" s="101" t="s">
        <v>600</v>
      </c>
      <c r="C441" s="270" t="s">
        <v>959</v>
      </c>
      <c r="D441" s="271" t="s">
        <v>959</v>
      </c>
      <c r="E441" s="266">
        <f>IF($A441="北/東",VLOOKUP($B441,東北!$D:$E,2,0),IF($A441="東京･関東",VLOOKUP($B441,関東・東京!$D:$E,2,0),IF($A441="中/北",VLOOKUP($B441,中･北!$D:$E,2,0),IF($A441="関西",VLOOKUP($B441,関西・中四国!$D:$E,2,0),IF($A441="四国/中国",VLOOKUP($B441,関西・中四国!$D:$E,2,0),IF($A441="九/沖",VLOOKUP($B441,九･沖!$D:$E,2,0),""))))))</f>
        <v>85</v>
      </c>
    </row>
    <row r="442" spans="1:5">
      <c r="A442" s="124" t="s">
        <v>392</v>
      </c>
      <c r="B442" s="101" t="s">
        <v>599</v>
      </c>
      <c r="C442" s="270" t="s">
        <v>599</v>
      </c>
      <c r="D442" s="271" t="s">
        <v>1993</v>
      </c>
      <c r="E442" s="266">
        <f>IF($A442="北/東",VLOOKUP($B442,東北!$D:$E,2,0),IF($A442="東京･関東",VLOOKUP($B442,関東・東京!$D:$E,2,0),IF($A442="中/北",VLOOKUP($B442,中･北!$D:$E,2,0),IF($A442="関西",VLOOKUP($B442,関西・中四国!$D:$E,2,0),IF($A442="四国/中国",VLOOKUP($B442,関西・中四国!$D:$E,2,0),IF($A442="九/沖",VLOOKUP($B442,九･沖!$D:$E,2,0),""))))))</f>
        <v>45</v>
      </c>
    </row>
    <row r="443" spans="1:5">
      <c r="A443" s="124" t="s">
        <v>392</v>
      </c>
      <c r="B443" s="101" t="s">
        <v>598</v>
      </c>
      <c r="C443" s="270" t="s">
        <v>959</v>
      </c>
      <c r="D443" s="271" t="s">
        <v>959</v>
      </c>
      <c r="E443" s="266">
        <f>IF($A443="北/東",VLOOKUP($B443,東北!$D:$E,2,0),IF($A443="東京･関東",VLOOKUP($B443,関東・東京!$D:$E,2,0),IF($A443="中/北",VLOOKUP($B443,中･北!$D:$E,2,0),IF($A443="関西",VLOOKUP($B443,関西・中四国!$D:$E,2,0),IF($A443="四国/中国",VLOOKUP($B443,関西・中四国!$D:$E,2,0),IF($A443="九/沖",VLOOKUP($B443,九･沖!$D:$E,2,0),""))))))</f>
        <v>4</v>
      </c>
    </row>
    <row r="444" spans="1:5">
      <c r="A444" s="124" t="s">
        <v>392</v>
      </c>
      <c r="B444" s="101" t="s">
        <v>150</v>
      </c>
      <c r="C444" s="270" t="s">
        <v>959</v>
      </c>
      <c r="D444" s="271" t="s">
        <v>959</v>
      </c>
      <c r="E444" s="266">
        <f>IF($A444="北/東",VLOOKUP($B444,東北!$D:$E,2,0),IF($A444="東京･関東",VLOOKUP($B444,関東・東京!$D:$E,2,0),IF($A444="中/北",VLOOKUP($B444,中･北!$D:$E,2,0),IF($A444="関西",VLOOKUP($B444,関西・中四国!$D:$E,2,0),IF($A444="四国/中国",VLOOKUP($B444,関西・中四国!$D:$E,2,0),IF($A444="九/沖",VLOOKUP($B444,九･沖!$D:$E,2,0),""))))))</f>
        <v>15</v>
      </c>
    </row>
    <row r="445" spans="1:5">
      <c r="A445" s="124" t="s">
        <v>392</v>
      </c>
      <c r="B445" s="101" t="s">
        <v>597</v>
      </c>
      <c r="C445" s="270" t="s">
        <v>959</v>
      </c>
      <c r="D445" s="271" t="s">
        <v>959</v>
      </c>
      <c r="E445" s="266">
        <f>IF($A445="北/東",VLOOKUP($B445,東北!$D:$E,2,0),IF($A445="東京･関東",VLOOKUP($B445,関東・東京!$D:$E,2,0),IF($A445="中/北",VLOOKUP($B445,中･北!$D:$E,2,0),IF($A445="関西",VLOOKUP($B445,関西・中四国!$D:$E,2,0),IF($A445="四国/中国",VLOOKUP($B445,関西・中四国!$D:$E,2,0),IF($A445="九/沖",VLOOKUP($B445,九･沖!$D:$E,2,0),""))))))</f>
        <v>3</v>
      </c>
    </row>
    <row r="446" spans="1:5">
      <c r="A446" s="124" t="s">
        <v>392</v>
      </c>
      <c r="B446" s="101" t="s">
        <v>153</v>
      </c>
      <c r="C446" s="270" t="s">
        <v>1968</v>
      </c>
      <c r="D446" s="271" t="s">
        <v>1994</v>
      </c>
      <c r="E446" s="266">
        <f>IF($A446="北/東",VLOOKUP($B446,東北!$D:$E,2,0),IF($A446="東京･関東",VLOOKUP($B446,関東・東京!$D:$E,2,0),IF($A446="中/北",VLOOKUP($B446,中･北!$D:$E,2,0),IF($A446="関西",VLOOKUP($B446,関西・中四国!$D:$E,2,0),IF($A446="四国/中国",VLOOKUP($B446,関西・中四国!$D:$E,2,0),IF($A446="九/沖",VLOOKUP($B446,九･沖!$D:$E,2,0),""))))))</f>
        <v>1</v>
      </c>
    </row>
    <row r="447" spans="1:5">
      <c r="A447" s="124" t="s">
        <v>392</v>
      </c>
      <c r="B447" s="101" t="s">
        <v>596</v>
      </c>
      <c r="C447" s="270" t="s">
        <v>959</v>
      </c>
      <c r="D447" s="271" t="s">
        <v>959</v>
      </c>
      <c r="E447" s="266">
        <f>IF($A447="北/東",VLOOKUP($B447,東北!$D:$E,2,0),IF($A447="東京･関東",VLOOKUP($B447,関東・東京!$D:$E,2,0),IF($A447="中/北",VLOOKUP($B447,中･北!$D:$E,2,0),IF($A447="関西",VLOOKUP($B447,関西・中四国!$D:$E,2,0),IF($A447="四国/中国",VLOOKUP($B447,関西・中四国!$D:$E,2,0),IF($A447="九/沖",VLOOKUP($B447,九･沖!$D:$E,2,0),""))))))</f>
        <v>6</v>
      </c>
    </row>
    <row r="448" spans="1:5">
      <c r="A448" s="124" t="s">
        <v>392</v>
      </c>
      <c r="B448" s="101" t="s">
        <v>595</v>
      </c>
      <c r="C448" s="270" t="s">
        <v>959</v>
      </c>
      <c r="D448" s="271" t="s">
        <v>959</v>
      </c>
      <c r="E448" s="266">
        <f>IF($A448="北/東",VLOOKUP($B448,東北!$D:$E,2,0),IF($A448="東京･関東",VLOOKUP($B448,関東・東京!$D:$E,2,0),IF($A448="中/北",VLOOKUP($B448,中･北!$D:$E,2,0),IF($A448="関西",VLOOKUP($B448,関西・中四国!$D:$E,2,0),IF($A448="四国/中国",VLOOKUP($B448,関西・中四国!$D:$E,2,0),IF($A448="九/沖",VLOOKUP($B448,九･沖!$D:$E,2,0),""))))))</f>
        <v>36</v>
      </c>
    </row>
    <row r="449" spans="1:5">
      <c r="A449" s="124" t="s">
        <v>392</v>
      </c>
      <c r="B449" s="101" t="s">
        <v>594</v>
      </c>
      <c r="C449" s="270" t="s">
        <v>959</v>
      </c>
      <c r="D449" s="271" t="s">
        <v>959</v>
      </c>
      <c r="E449" s="266">
        <f>IF($A449="北/東",VLOOKUP($B449,東北!$D:$E,2,0),IF($A449="東京･関東",VLOOKUP($B449,関東・東京!$D:$E,2,0),IF($A449="中/北",VLOOKUP($B449,中･北!$D:$E,2,0),IF($A449="関西",VLOOKUP($B449,関西・中四国!$D:$E,2,0),IF($A449="四国/中国",VLOOKUP($B449,関西・中四国!$D:$E,2,0),IF($A449="九/沖",VLOOKUP($B449,九･沖!$D:$E,2,0),""))))))</f>
        <v>2</v>
      </c>
    </row>
    <row r="450" spans="1:5">
      <c r="A450" s="124" t="s">
        <v>392</v>
      </c>
      <c r="B450" s="101" t="s">
        <v>593</v>
      </c>
      <c r="C450" s="270" t="s">
        <v>959</v>
      </c>
      <c r="D450" s="271" t="s">
        <v>959</v>
      </c>
      <c r="E450" s="266">
        <f>IF($A450="北/東",VLOOKUP($B450,東北!$D:$E,2,0),IF($A450="東京･関東",VLOOKUP($B450,関東・東京!$D:$E,2,0),IF($A450="中/北",VLOOKUP($B450,中･北!$D:$E,2,0),IF($A450="関西",VLOOKUP($B450,関西・中四国!$D:$E,2,0),IF($A450="四国/中国",VLOOKUP($B450,関西・中四国!$D:$E,2,0),IF($A450="九/沖",VLOOKUP($B450,九･沖!$D:$E,2,0),""))))))</f>
        <v>4</v>
      </c>
    </row>
    <row r="451" spans="1:5">
      <c r="A451" s="124" t="s">
        <v>392</v>
      </c>
      <c r="B451" s="101" t="s">
        <v>592</v>
      </c>
      <c r="C451" s="270" t="s">
        <v>959</v>
      </c>
      <c r="D451" s="271" t="s">
        <v>959</v>
      </c>
      <c r="E451" s="266">
        <f>IF($A451="北/東",VLOOKUP($B451,東北!$D:$E,2,0),IF($A451="東京･関東",VLOOKUP($B451,関東・東京!$D:$E,2,0),IF($A451="中/北",VLOOKUP($B451,中･北!$D:$E,2,0),IF($A451="関西",VLOOKUP($B451,関西・中四国!$D:$E,2,0),IF($A451="四国/中国",VLOOKUP($B451,関西・中四国!$D:$E,2,0),IF($A451="九/沖",VLOOKUP($B451,九･沖!$D:$E,2,0),""))))))</f>
        <v>28</v>
      </c>
    </row>
    <row r="452" spans="1:5">
      <c r="A452" s="124" t="s">
        <v>392</v>
      </c>
      <c r="B452" s="101" t="s">
        <v>591</v>
      </c>
      <c r="C452" s="270" t="s">
        <v>1969</v>
      </c>
      <c r="D452" s="271" t="s">
        <v>1993</v>
      </c>
      <c r="E452" s="266">
        <f>IF($A452="北/東",VLOOKUP($B452,東北!$D:$E,2,0),IF($A452="東京･関東",VLOOKUP($B452,関東・東京!$D:$E,2,0),IF($A452="中/北",VLOOKUP($B452,中･北!$D:$E,2,0),IF($A452="関西",VLOOKUP($B452,関西・中四国!$D:$E,2,0),IF($A452="四国/中国",VLOOKUP($B452,関西・中四国!$D:$E,2,0),IF($A452="九/沖",VLOOKUP($B452,九･沖!$D:$E,2,0),""))))))</f>
        <v>31</v>
      </c>
    </row>
    <row r="453" spans="1:5">
      <c r="A453" s="124" t="s">
        <v>392</v>
      </c>
      <c r="B453" s="101" t="s">
        <v>288</v>
      </c>
      <c r="C453" s="270" t="s">
        <v>959</v>
      </c>
      <c r="D453" s="271" t="s">
        <v>959</v>
      </c>
      <c r="E453" s="266">
        <f>IF($A453="北/東",VLOOKUP($B453,東北!$D:$E,2,0),IF($A453="東京･関東",VLOOKUP($B453,関東・東京!$D:$E,2,0),IF($A453="中/北",VLOOKUP($B453,中･北!$D:$E,2,0),IF($A453="関西",VLOOKUP($B453,関西・中四国!$D:$E,2,0),IF($A453="四国/中国",VLOOKUP($B453,関西・中四国!$D:$E,2,0),IF($A453="九/沖",VLOOKUP($B453,九･沖!$D:$E,2,0),""))))))</f>
        <v>11</v>
      </c>
    </row>
    <row r="454" spans="1:5">
      <c r="A454" s="124" t="s">
        <v>392</v>
      </c>
      <c r="B454" s="101" t="s">
        <v>590</v>
      </c>
      <c r="C454" s="270" t="s">
        <v>959</v>
      </c>
      <c r="D454" s="271" t="s">
        <v>959</v>
      </c>
      <c r="E454" s="266">
        <f>IF($A454="北/東",VLOOKUP($B454,東北!$D:$E,2,0),IF($A454="東京･関東",VLOOKUP($B454,関東・東京!$D:$E,2,0),IF($A454="中/北",VLOOKUP($B454,中･北!$D:$E,2,0),IF($A454="関西",VLOOKUP($B454,関西・中四国!$D:$E,2,0),IF($A454="四国/中国",VLOOKUP($B454,関西・中四国!$D:$E,2,0),IF($A454="九/沖",VLOOKUP($B454,九･沖!$D:$E,2,0),""))))))</f>
        <v>194</v>
      </c>
    </row>
    <row r="455" spans="1:5">
      <c r="A455" s="124" t="s">
        <v>392</v>
      </c>
      <c r="B455" s="101" t="s">
        <v>589</v>
      </c>
      <c r="C455" s="270" t="s">
        <v>959</v>
      </c>
      <c r="D455" s="271" t="s">
        <v>959</v>
      </c>
      <c r="E455" s="266">
        <f>IF($A455="北/東",VLOOKUP($B455,東北!$D:$E,2,0),IF($A455="東京･関東",VLOOKUP($B455,関東・東京!$D:$E,2,0),IF($A455="中/北",VLOOKUP($B455,中･北!$D:$E,2,0),IF($A455="関西",VLOOKUP($B455,関西・中四国!$D:$E,2,0),IF($A455="四国/中国",VLOOKUP($B455,関西・中四国!$D:$E,2,0),IF($A455="九/沖",VLOOKUP($B455,九･沖!$D:$E,2,0),""))))))</f>
        <v>178</v>
      </c>
    </row>
    <row r="456" spans="1:5">
      <c r="A456" s="124" t="s">
        <v>392</v>
      </c>
      <c r="B456" s="101" t="s">
        <v>588</v>
      </c>
      <c r="C456" s="270" t="s">
        <v>959</v>
      </c>
      <c r="D456" s="271" t="s">
        <v>959</v>
      </c>
      <c r="E456" s="266">
        <f>IF($A456="北/東",VLOOKUP($B456,東北!$D:$E,2,0),IF($A456="東京･関東",VLOOKUP($B456,関東・東京!$D:$E,2,0),IF($A456="中/北",VLOOKUP($B456,中･北!$D:$E,2,0),IF($A456="関西",VLOOKUP($B456,関西・中四国!$D:$E,2,0),IF($A456="四国/中国",VLOOKUP($B456,関西・中四国!$D:$E,2,0),IF($A456="九/沖",VLOOKUP($B456,九･沖!$D:$E,2,0),""))))))</f>
        <v>1</v>
      </c>
    </row>
    <row r="457" spans="1:5">
      <c r="A457" s="124" t="s">
        <v>392</v>
      </c>
      <c r="B457" s="101" t="s">
        <v>190</v>
      </c>
      <c r="C457" s="270" t="s">
        <v>1970</v>
      </c>
      <c r="D457" s="271" t="s">
        <v>1993</v>
      </c>
      <c r="E457" s="266">
        <f>IF($A457="北/東",VLOOKUP($B457,東北!$D:$E,2,0),IF($A457="東京･関東",VLOOKUP($B457,関東・東京!$D:$E,2,0),IF($A457="中/北",VLOOKUP($B457,中･北!$D:$E,2,0),IF($A457="関西",VLOOKUP($B457,関西・中四国!$D:$E,2,0),IF($A457="四国/中国",VLOOKUP($B457,関西・中四国!$D:$E,2,0),IF($A457="九/沖",VLOOKUP($B457,九･沖!$D:$E,2,0),""))))))</f>
        <v>24</v>
      </c>
    </row>
    <row r="458" spans="1:5">
      <c r="A458" s="124" t="s">
        <v>392</v>
      </c>
      <c r="B458" s="101" t="s">
        <v>587</v>
      </c>
      <c r="C458" s="270" t="s">
        <v>959</v>
      </c>
      <c r="D458" s="271" t="s">
        <v>959</v>
      </c>
      <c r="E458" s="266">
        <f>IF($A458="北/東",VLOOKUP($B458,東北!$D:$E,2,0),IF($A458="東京･関東",VLOOKUP($B458,関東・東京!$D:$E,2,0),IF($A458="中/北",VLOOKUP($B458,中･北!$D:$E,2,0),IF($A458="関西",VLOOKUP($B458,関西・中四国!$D:$E,2,0),IF($A458="四国/中国",VLOOKUP($B458,関西・中四国!$D:$E,2,0),IF($A458="九/沖",VLOOKUP($B458,九･沖!$D:$E,2,0),""))))))</f>
        <v>4</v>
      </c>
    </row>
    <row r="459" spans="1:5">
      <c r="A459" s="124" t="s">
        <v>392</v>
      </c>
      <c r="B459" s="101" t="s">
        <v>586</v>
      </c>
      <c r="C459" s="270" t="s">
        <v>959</v>
      </c>
      <c r="D459" s="271" t="s">
        <v>959</v>
      </c>
      <c r="E459" s="266">
        <f>IF($A459="北/東",VLOOKUP($B459,東北!$D:$E,2,0),IF($A459="東京･関東",VLOOKUP($B459,関東・東京!$D:$E,2,0),IF($A459="中/北",VLOOKUP($B459,中･北!$D:$E,2,0),IF($A459="関西",VLOOKUP($B459,関西・中四国!$D:$E,2,0),IF($A459="四国/中国",VLOOKUP($B459,関西・中四国!$D:$E,2,0),IF($A459="九/沖",VLOOKUP($B459,九･沖!$D:$E,2,0),""))))))</f>
        <v>4</v>
      </c>
    </row>
    <row r="460" spans="1:5">
      <c r="A460" s="124" t="s">
        <v>392</v>
      </c>
      <c r="B460" s="101" t="s">
        <v>270</v>
      </c>
      <c r="C460" s="270" t="s">
        <v>959</v>
      </c>
      <c r="D460" s="271" t="s">
        <v>959</v>
      </c>
      <c r="E460" s="266">
        <f>IF($A460="北/東",VLOOKUP($B460,東北!$D:$E,2,0),IF($A460="東京･関東",VLOOKUP($B460,関東・東京!$D:$E,2,0),IF($A460="中/北",VLOOKUP($B460,中･北!$D:$E,2,0),IF($A460="関西",VLOOKUP($B460,関西・中四国!$D:$E,2,0),IF($A460="四国/中国",VLOOKUP($B460,関西・中四国!$D:$E,2,0),IF($A460="九/沖",VLOOKUP($B460,九･沖!$D:$E,2,0),""))))))</f>
        <v>1</v>
      </c>
    </row>
    <row r="461" spans="1:5">
      <c r="A461" s="124" t="s">
        <v>392</v>
      </c>
      <c r="B461" s="101" t="s">
        <v>585</v>
      </c>
      <c r="C461" s="270" t="s">
        <v>959</v>
      </c>
      <c r="D461" s="271" t="s">
        <v>959</v>
      </c>
      <c r="E461" s="266">
        <f>IF($A461="北/東",VLOOKUP($B461,東北!$D:$E,2,0),IF($A461="東京･関東",VLOOKUP($B461,関東・東京!$D:$E,2,0),IF($A461="中/北",VLOOKUP($B461,中･北!$D:$E,2,0),IF($A461="関西",VLOOKUP($B461,関西・中四国!$D:$E,2,0),IF($A461="四国/中国",VLOOKUP($B461,関西・中四国!$D:$E,2,0),IF($A461="九/沖",VLOOKUP($B461,九･沖!$D:$E,2,0),""))))))</f>
        <v>5</v>
      </c>
    </row>
    <row r="462" spans="1:5">
      <c r="A462" s="124" t="s">
        <v>392</v>
      </c>
      <c r="B462" s="101" t="s">
        <v>584</v>
      </c>
      <c r="C462" s="270" t="s">
        <v>959</v>
      </c>
      <c r="D462" s="271" t="s">
        <v>959</v>
      </c>
      <c r="E462" s="266">
        <f>IF($A462="北/東",VLOOKUP($B462,東北!$D:$E,2,0),IF($A462="東京･関東",VLOOKUP($B462,関東・東京!$D:$E,2,0),IF($A462="中/北",VLOOKUP($B462,中･北!$D:$E,2,0),IF($A462="関西",VLOOKUP($B462,関西・中四国!$D:$E,2,0),IF($A462="四国/中国",VLOOKUP($B462,関西・中四国!$D:$E,2,0),IF($A462="九/沖",VLOOKUP($B462,九･沖!$D:$E,2,0),""))))))</f>
        <v>2</v>
      </c>
    </row>
    <row r="463" spans="1:5">
      <c r="A463" s="124" t="s">
        <v>392</v>
      </c>
      <c r="B463" s="101" t="s">
        <v>583</v>
      </c>
      <c r="C463" s="270" t="s">
        <v>583</v>
      </c>
      <c r="D463" s="271" t="s">
        <v>1993</v>
      </c>
      <c r="E463" s="266">
        <f>IF($A463="北/東",VLOOKUP($B463,東北!$D:$E,2,0),IF($A463="東京･関東",VLOOKUP($B463,関東・東京!$D:$E,2,0),IF($A463="中/北",VLOOKUP($B463,中･北!$D:$E,2,0),IF($A463="関西",VLOOKUP($B463,関西・中四国!$D:$E,2,0),IF($A463="四国/中国",VLOOKUP($B463,関西・中四国!$D:$E,2,0),IF($A463="九/沖",VLOOKUP($B463,九･沖!$D:$E,2,0),""))))))</f>
        <v>63</v>
      </c>
    </row>
    <row r="464" spans="1:5">
      <c r="A464" s="124" t="s">
        <v>392</v>
      </c>
      <c r="B464" s="101" t="s">
        <v>1024</v>
      </c>
      <c r="C464" s="270" t="s">
        <v>959</v>
      </c>
      <c r="D464" s="271" t="s">
        <v>959</v>
      </c>
      <c r="E464" s="266">
        <f>IF($A464="北/東",VLOOKUP($B464,東北!$D:$E,2,0),IF($A464="東京･関東",VLOOKUP($B464,関東・東京!$D:$E,2,0),IF($A464="中/北",VLOOKUP($B464,中･北!$D:$E,2,0),IF($A464="関西",VLOOKUP($B464,関西・中四国!$D:$E,2,0),IF($A464="四国/中国",VLOOKUP($B464,関西・中四国!$D:$E,2,0),IF($A464="九/沖",VLOOKUP($B464,九･沖!$D:$E,2,0),""))))))</f>
        <v>2</v>
      </c>
    </row>
    <row r="465" spans="1:5">
      <c r="A465" s="124" t="s">
        <v>392</v>
      </c>
      <c r="B465" s="101" t="s">
        <v>582</v>
      </c>
      <c r="C465" s="270" t="s">
        <v>582</v>
      </c>
      <c r="D465" s="271" t="s">
        <v>1993</v>
      </c>
      <c r="E465" s="266">
        <f>IF($A465="北/東",VLOOKUP($B465,東北!$D:$E,2,0),IF($A465="東京･関東",VLOOKUP($B465,関東・東京!$D:$E,2,0),IF($A465="中/北",VLOOKUP($B465,中･北!$D:$E,2,0),IF($A465="関西",VLOOKUP($B465,関西・中四国!$D:$E,2,0),IF($A465="四国/中国",VLOOKUP($B465,関西・中四国!$D:$E,2,0),IF($A465="九/沖",VLOOKUP($B465,九･沖!$D:$E,2,0),""))))))</f>
        <v>3</v>
      </c>
    </row>
    <row r="466" spans="1:5">
      <c r="A466" s="124" t="s">
        <v>392</v>
      </c>
      <c r="B466" s="101" t="s">
        <v>581</v>
      </c>
      <c r="C466" s="270" t="s">
        <v>959</v>
      </c>
      <c r="D466" s="271" t="s">
        <v>959</v>
      </c>
      <c r="E466" s="266">
        <f>IF($A466="北/東",VLOOKUP($B466,東北!$D:$E,2,0),IF($A466="東京･関東",VLOOKUP($B466,関東・東京!$D:$E,2,0),IF($A466="中/北",VLOOKUP($B466,中･北!$D:$E,2,0),IF($A466="関西",VLOOKUP($B466,関西・中四国!$D:$E,2,0),IF($A466="四国/中国",VLOOKUP($B466,関西・中四国!$D:$E,2,0),IF($A466="九/沖",VLOOKUP($B466,九･沖!$D:$E,2,0),""))))))</f>
        <v>2</v>
      </c>
    </row>
    <row r="467" spans="1:5">
      <c r="A467" s="124" t="s">
        <v>7</v>
      </c>
      <c r="B467" s="101" t="s">
        <v>28</v>
      </c>
      <c r="C467" s="270" t="s">
        <v>1971</v>
      </c>
      <c r="D467" s="271" t="s">
        <v>1928</v>
      </c>
      <c r="E467" s="266">
        <f>IF($A467="北/東",VLOOKUP($B467,東北!$D:$E,2,0),IF($A467="東京･関東",VLOOKUP($B467,関東・東京!$D:$E,2,0),IF($A467="中/北",VLOOKUP($B467,中･北!$D:$E,2,0),IF($A467="関西",VLOOKUP($B467,関西・中四国!$D:$E,2,0),IF($A467="四国/中国",VLOOKUP($B467,関西・中四国!$D:$E,2,0),IF($A467="九/沖",VLOOKUP($B467,九･沖!$D:$E,2,0),""))))))</f>
        <v>74</v>
      </c>
    </row>
    <row r="468" spans="1:5">
      <c r="A468" s="124" t="s">
        <v>1928</v>
      </c>
      <c r="B468" s="101" t="s">
        <v>1006</v>
      </c>
      <c r="C468" s="270" t="s">
        <v>959</v>
      </c>
      <c r="D468" s="271" t="s">
        <v>959</v>
      </c>
      <c r="E468" s="266">
        <f>IF($A468="北/東",VLOOKUP($B468,東北!$D:$E,2,0),IF($A468="東京･関東",VLOOKUP($B468,関東・東京!$D:$E,2,0),IF($A468="中/北",VLOOKUP($B468,中･北!$D:$E,2,0),IF($A468="関西",VLOOKUP($B468,関西・中四国!$D:$E,2,0),IF($A468="四国/中国",VLOOKUP($B468,関西・中四国!$D:$E,2,0),IF($A468="九/沖",VLOOKUP($B468,九･沖!$D:$E,2,0),""))))))</f>
        <v>2</v>
      </c>
    </row>
    <row r="469" spans="1:5">
      <c r="A469" s="124" t="s">
        <v>1928</v>
      </c>
      <c r="B469" s="101" t="s">
        <v>1003</v>
      </c>
      <c r="C469" s="270" t="s">
        <v>959</v>
      </c>
      <c r="D469" s="271" t="s">
        <v>959</v>
      </c>
      <c r="E469" s="266">
        <f>IF($A469="北/東",VLOOKUP($B469,東北!$D:$E,2,0),IF($A469="東京･関東",VLOOKUP($B469,関東・東京!$D:$E,2,0),IF($A469="中/北",VLOOKUP($B469,中･北!$D:$E,2,0),IF($A469="関西",VLOOKUP($B469,関西・中四国!$D:$E,2,0),IF($A469="四国/中国",VLOOKUP($B469,関西・中四国!$D:$E,2,0),IF($A469="九/沖",VLOOKUP($B469,九･沖!$D:$E,2,0),""))))))</f>
        <v>2</v>
      </c>
    </row>
    <row r="470" spans="1:5">
      <c r="A470" s="124" t="s">
        <v>1928</v>
      </c>
      <c r="B470" s="101" t="s">
        <v>531</v>
      </c>
      <c r="C470" s="270" t="s">
        <v>959</v>
      </c>
      <c r="D470" s="271" t="s">
        <v>959</v>
      </c>
      <c r="E470" s="266">
        <f>IF($A470="北/東",VLOOKUP($B470,東北!$D:$E,2,0),IF($A470="東京･関東",VLOOKUP($B470,関東・東京!$D:$E,2,0),IF($A470="中/北",VLOOKUP($B470,中･北!$D:$E,2,0),IF($A470="関西",VLOOKUP($B470,関西・中四国!$D:$E,2,0),IF($A470="四国/中国",VLOOKUP($B470,関西・中四国!$D:$E,2,0),IF($A470="九/沖",VLOOKUP($B470,九･沖!$D:$E,2,0),""))))))</f>
        <v>1</v>
      </c>
    </row>
    <row r="471" spans="1:5">
      <c r="A471" s="124" t="s">
        <v>1928</v>
      </c>
      <c r="B471" s="101" t="s">
        <v>532</v>
      </c>
      <c r="C471" s="270" t="s">
        <v>959</v>
      </c>
      <c r="D471" s="271" t="s">
        <v>959</v>
      </c>
      <c r="E471" s="266">
        <f>IF($A471="北/東",VLOOKUP($B471,東北!$D:$E,2,0),IF($A471="東京･関東",VLOOKUP($B471,関東・東京!$D:$E,2,0),IF($A471="中/北",VLOOKUP($B471,中･北!$D:$E,2,0),IF($A471="関西",VLOOKUP($B471,関西・中四国!$D:$E,2,0),IF($A471="四国/中国",VLOOKUP($B471,関西・中四国!$D:$E,2,0),IF($A471="九/沖",VLOOKUP($B471,九･沖!$D:$E,2,0),""))))))</f>
        <v>5</v>
      </c>
    </row>
    <row r="472" spans="1:5">
      <c r="A472" s="124" t="s">
        <v>1928</v>
      </c>
      <c r="B472" s="101" t="s">
        <v>1002</v>
      </c>
      <c r="C472" s="270" t="s">
        <v>959</v>
      </c>
      <c r="D472" s="271" t="s">
        <v>959</v>
      </c>
      <c r="E472" s="266">
        <f>IF($A472="北/東",VLOOKUP($B472,東北!$D:$E,2,0),IF($A472="東京･関東",VLOOKUP($B472,関東・東京!$D:$E,2,0),IF($A472="中/北",VLOOKUP($B472,中･北!$D:$E,2,0),IF($A472="関西",VLOOKUP($B472,関西・中四国!$D:$E,2,0),IF($A472="四国/中国",VLOOKUP($B472,関西・中四国!$D:$E,2,0),IF($A472="九/沖",VLOOKUP($B472,九･沖!$D:$E,2,0),""))))))</f>
        <v>2</v>
      </c>
    </row>
    <row r="473" spans="1:5">
      <c r="A473" s="124" t="s">
        <v>1928</v>
      </c>
      <c r="B473" s="101" t="s">
        <v>471</v>
      </c>
      <c r="C473" s="270" t="s">
        <v>959</v>
      </c>
      <c r="D473" s="271" t="s">
        <v>959</v>
      </c>
      <c r="E473" s="266">
        <f>IF($A473="北/東",VLOOKUP($B473,東北!$D:$E,2,0),IF($A473="東京･関東",VLOOKUP($B473,関東・東京!$D:$E,2,0),IF($A473="中/北",VLOOKUP($B473,中･北!$D:$E,2,0),IF($A473="関西",VLOOKUP($B473,関西・中四国!$D:$E,2,0),IF($A473="四国/中国",VLOOKUP($B473,関西・中四国!$D:$E,2,0),IF($A473="九/沖",VLOOKUP($B473,九･沖!$D:$E,2,0),""))))))</f>
        <v>7</v>
      </c>
    </row>
    <row r="474" spans="1:5">
      <c r="A474" s="124" t="s">
        <v>1928</v>
      </c>
      <c r="B474" s="101" t="s">
        <v>1005</v>
      </c>
      <c r="C474" s="270" t="s">
        <v>959</v>
      </c>
      <c r="D474" s="271" t="s">
        <v>959</v>
      </c>
      <c r="E474" s="266">
        <f>IF($A474="北/東",VLOOKUP($B474,東北!$D:$E,2,0),IF($A474="東京･関東",VLOOKUP($B474,関東・東京!$D:$E,2,0),IF($A474="中/北",VLOOKUP($B474,中･北!$D:$E,2,0),IF($A474="関西",VLOOKUP($B474,関西・中四国!$D:$E,2,0),IF($A474="四国/中国",VLOOKUP($B474,関西・中四国!$D:$E,2,0),IF($A474="九/沖",VLOOKUP($B474,九･沖!$D:$E,2,0),""))))))</f>
        <v>6</v>
      </c>
    </row>
    <row r="475" spans="1:5">
      <c r="A475" s="124" t="s">
        <v>1928</v>
      </c>
      <c r="B475" s="101" t="s">
        <v>533</v>
      </c>
      <c r="C475" s="270" t="s">
        <v>959</v>
      </c>
      <c r="D475" s="271" t="s">
        <v>959</v>
      </c>
      <c r="E475" s="266">
        <f>IF($A475="北/東",VLOOKUP($B475,東北!$D:$E,2,0),IF($A475="東京･関東",VLOOKUP($B475,関東・東京!$D:$E,2,0),IF($A475="中/北",VLOOKUP($B475,中･北!$D:$E,2,0),IF($A475="関西",VLOOKUP($B475,関西・中四国!$D:$E,2,0),IF($A475="四国/中国",VLOOKUP($B475,関西・中四国!$D:$E,2,0),IF($A475="九/沖",VLOOKUP($B475,九･沖!$D:$E,2,0),""))))))</f>
        <v>31</v>
      </c>
    </row>
    <row r="476" spans="1:5">
      <c r="A476" s="124" t="s">
        <v>1928</v>
      </c>
      <c r="B476" s="101" t="s">
        <v>534</v>
      </c>
      <c r="C476" s="270" t="s">
        <v>959</v>
      </c>
      <c r="D476" s="271" t="s">
        <v>959</v>
      </c>
      <c r="E476" s="266">
        <f>IF($A476="北/東",VLOOKUP($B476,東北!$D:$E,2,0),IF($A476="東京･関東",VLOOKUP($B476,関東・東京!$D:$E,2,0),IF($A476="中/北",VLOOKUP($B476,中･北!$D:$E,2,0),IF($A476="関西",VLOOKUP($B476,関西・中四国!$D:$E,2,0),IF($A476="四国/中国",VLOOKUP($B476,関西・中四国!$D:$E,2,0),IF($A476="九/沖",VLOOKUP($B476,九･沖!$D:$E,2,0),""))))))</f>
        <v>1</v>
      </c>
    </row>
    <row r="477" spans="1:5">
      <c r="A477" s="124" t="s">
        <v>1928</v>
      </c>
      <c r="B477" s="101" t="s">
        <v>1001</v>
      </c>
      <c r="C477" s="270" t="s">
        <v>959</v>
      </c>
      <c r="D477" s="271" t="s">
        <v>959</v>
      </c>
      <c r="E477" s="266">
        <f>IF($A477="北/東",VLOOKUP($B477,東北!$D:$E,2,0),IF($A477="東京･関東",VLOOKUP($B477,関東・東京!$D:$E,2,0),IF($A477="中/北",VLOOKUP($B477,中･北!$D:$E,2,0),IF($A477="関西",VLOOKUP($B477,関西・中四国!$D:$E,2,0),IF($A477="四国/中国",VLOOKUP($B477,関西・中四国!$D:$E,2,0),IF($A477="九/沖",VLOOKUP($B477,九･沖!$D:$E,2,0),""))))))</f>
        <v>2</v>
      </c>
    </row>
    <row r="478" spans="1:5">
      <c r="A478" s="124" t="s">
        <v>1928</v>
      </c>
      <c r="B478" s="101" t="s">
        <v>1004</v>
      </c>
      <c r="C478" s="270" t="s">
        <v>1972</v>
      </c>
      <c r="D478" s="271" t="s">
        <v>1928</v>
      </c>
      <c r="E478" s="266">
        <f>IF($A478="北/東",VLOOKUP($B478,東北!$D:$E,2,0),IF($A478="東京･関東",VLOOKUP($B478,関東・東京!$D:$E,2,0),IF($A478="中/北",VLOOKUP($B478,中･北!$D:$E,2,0),IF($A478="関西",VLOOKUP($B478,関西・中四国!$D:$E,2,0),IF($A478="四国/中国",VLOOKUP($B478,関西・中四国!$D:$E,2,0),IF($A478="九/沖",VLOOKUP($B478,九･沖!$D:$E,2,0),""))))))</f>
        <v>4</v>
      </c>
    </row>
    <row r="479" spans="1:5">
      <c r="A479" s="124" t="s">
        <v>1928</v>
      </c>
      <c r="B479" s="101" t="s">
        <v>535</v>
      </c>
      <c r="C479" s="270" t="s">
        <v>959</v>
      </c>
      <c r="D479" s="271" t="s">
        <v>959</v>
      </c>
      <c r="E479" s="266">
        <f>IF($A479="北/東",VLOOKUP($B479,東北!$D:$E,2,0),IF($A479="東京･関東",VLOOKUP($B479,関東・東京!$D:$E,2,0),IF($A479="中/北",VLOOKUP($B479,中･北!$D:$E,2,0),IF($A479="関西",VLOOKUP($B479,関西・中四国!$D:$E,2,0),IF($A479="四国/中国",VLOOKUP($B479,関西・中四国!$D:$E,2,0),IF($A479="九/沖",VLOOKUP($B479,九･沖!$D:$E,2,0),""))))))</f>
        <v>3</v>
      </c>
    </row>
    <row r="480" spans="1:5">
      <c r="A480" s="124" t="s">
        <v>1928</v>
      </c>
      <c r="B480" s="101" t="s">
        <v>536</v>
      </c>
      <c r="C480" s="270" t="s">
        <v>959</v>
      </c>
      <c r="D480" s="271" t="s">
        <v>959</v>
      </c>
      <c r="E480" s="266">
        <f>IF($A480="北/東",VLOOKUP($B480,東北!$D:$E,2,0),IF($A480="東京･関東",VLOOKUP($B480,関東・東京!$D:$E,2,0),IF($A480="中/北",VLOOKUP($B480,中･北!$D:$E,2,0),IF($A480="関西",VLOOKUP($B480,関西・中四国!$D:$E,2,0),IF($A480="四国/中国",VLOOKUP($B480,関西・中四国!$D:$E,2,0),IF($A480="九/沖",VLOOKUP($B480,九･沖!$D:$E,2,0),""))))))</f>
        <v>1</v>
      </c>
    </row>
    <row r="481" spans="1:5">
      <c r="A481" s="124" t="s">
        <v>1928</v>
      </c>
      <c r="B481" s="101" t="s">
        <v>537</v>
      </c>
      <c r="C481" s="270" t="s">
        <v>959</v>
      </c>
      <c r="D481" s="271" t="s">
        <v>959</v>
      </c>
      <c r="E481" s="266">
        <f>IF($A481="北/東",VLOOKUP($B481,東北!$D:$E,2,0),IF($A481="東京･関東",VLOOKUP($B481,関東・東京!$D:$E,2,0),IF($A481="中/北",VLOOKUP($B481,中･北!$D:$E,2,0),IF($A481="関西",VLOOKUP($B481,関西・中四国!$D:$E,2,0),IF($A481="四国/中国",VLOOKUP($B481,関西・中四国!$D:$E,2,0),IF($A481="九/沖",VLOOKUP($B481,九･沖!$D:$E,2,0),""))))))</f>
        <v>3</v>
      </c>
    </row>
    <row r="482" spans="1:5">
      <c r="A482" s="124" t="s">
        <v>1928</v>
      </c>
      <c r="B482" s="101" t="s">
        <v>538</v>
      </c>
      <c r="C482" s="270" t="s">
        <v>959</v>
      </c>
      <c r="D482" s="271" t="s">
        <v>959</v>
      </c>
      <c r="E482" s="266">
        <f>IF($A482="北/東",VLOOKUP($B482,東北!$D:$E,2,0),IF($A482="東京･関東",VLOOKUP($B482,関東・東京!$D:$E,2,0),IF($A482="中/北",VLOOKUP($B482,中･北!$D:$E,2,0),IF($A482="関西",VLOOKUP($B482,関西・中四国!$D:$E,2,0),IF($A482="四国/中国",VLOOKUP($B482,関西・中四国!$D:$E,2,0),IF($A482="九/沖",VLOOKUP($B482,九･沖!$D:$E,2,0),""))))))</f>
        <v>1</v>
      </c>
    </row>
    <row r="483" spans="1:5">
      <c r="A483" s="124" t="s">
        <v>1928</v>
      </c>
      <c r="B483" s="101" t="s">
        <v>539</v>
      </c>
      <c r="C483" s="270" t="s">
        <v>539</v>
      </c>
      <c r="D483" s="271" t="s">
        <v>1928</v>
      </c>
      <c r="E483" s="266">
        <f>IF($A483="北/東",VLOOKUP($B483,東北!$D:$E,2,0),IF($A483="東京･関東",VLOOKUP($B483,関東・東京!$D:$E,2,0),IF($A483="中/北",VLOOKUP($B483,中･北!$D:$E,2,0),IF($A483="関西",VLOOKUP($B483,関西・中四国!$D:$E,2,0),IF($A483="四国/中国",VLOOKUP($B483,関西・中四国!$D:$E,2,0),IF($A483="九/沖",VLOOKUP($B483,九･沖!$D:$E,2,0),""))))))</f>
        <v>5</v>
      </c>
    </row>
    <row r="484" spans="1:5">
      <c r="A484" s="124" t="s">
        <v>1928</v>
      </c>
      <c r="B484" s="101" t="s">
        <v>540</v>
      </c>
      <c r="C484" s="270" t="s">
        <v>959</v>
      </c>
      <c r="D484" s="271" t="s">
        <v>959</v>
      </c>
      <c r="E484" s="266">
        <f>IF($A484="北/東",VLOOKUP($B484,東北!$D:$E,2,0),IF($A484="東京･関東",VLOOKUP($B484,関東・東京!$D:$E,2,0),IF($A484="中/北",VLOOKUP($B484,中･北!$D:$E,2,0),IF($A484="関西",VLOOKUP($B484,関西・中四国!$D:$E,2,0),IF($A484="四国/中国",VLOOKUP($B484,関西・中四国!$D:$E,2,0),IF($A484="九/沖",VLOOKUP($B484,九･沖!$D:$E,2,0),""))))))</f>
        <v>1</v>
      </c>
    </row>
    <row r="485" spans="1:5">
      <c r="A485" s="124" t="s">
        <v>1928</v>
      </c>
      <c r="B485" s="101" t="s">
        <v>997</v>
      </c>
      <c r="C485" s="270" t="s">
        <v>959</v>
      </c>
      <c r="D485" s="271" t="s">
        <v>959</v>
      </c>
      <c r="E485" s="266">
        <f>IF($A485="北/東",VLOOKUP($B485,東北!$D:$E,2,0),IF($A485="東京･関東",VLOOKUP($B485,関東・東京!$D:$E,2,0),IF($A485="中/北",VLOOKUP($B485,中･北!$D:$E,2,0),IF($A485="関西",VLOOKUP($B485,関西・中四国!$D:$E,2,0),IF($A485="四国/中国",VLOOKUP($B485,関西・中四国!$D:$E,2,0),IF($A485="九/沖",VLOOKUP($B485,九･沖!$D:$E,2,0),""))))))</f>
        <v>2</v>
      </c>
    </row>
    <row r="486" spans="1:5">
      <c r="A486" s="124" t="s">
        <v>1928</v>
      </c>
      <c r="B486" s="101" t="s">
        <v>989</v>
      </c>
      <c r="C486" s="270" t="s">
        <v>959</v>
      </c>
      <c r="D486" s="271" t="s">
        <v>959</v>
      </c>
      <c r="E486" s="266">
        <f>IF($A486="北/東",VLOOKUP($B486,東北!$D:$E,2,0),IF($A486="東京･関東",VLOOKUP($B486,関東・東京!$D:$E,2,0),IF($A486="中/北",VLOOKUP($B486,中･北!$D:$E,2,0),IF($A486="関西",VLOOKUP($B486,関西・中四国!$D:$E,2,0),IF($A486="四国/中国",VLOOKUP($B486,関西・中四国!$D:$E,2,0),IF($A486="九/沖",VLOOKUP($B486,九･沖!$D:$E,2,0),""))))))</f>
        <v>4</v>
      </c>
    </row>
    <row r="487" spans="1:5">
      <c r="A487" s="124" t="s">
        <v>1928</v>
      </c>
      <c r="B487" s="101" t="s">
        <v>960</v>
      </c>
      <c r="C487" s="270" t="s">
        <v>959</v>
      </c>
      <c r="D487" s="271" t="s">
        <v>959</v>
      </c>
      <c r="E487" s="266">
        <f>IF($A487="北/東",VLOOKUP($B487,東北!$D:$E,2,0),IF($A487="東京･関東",VLOOKUP($B487,関東・東京!$D:$E,2,0),IF($A487="中/北",VLOOKUP($B487,中･北!$D:$E,2,0),IF($A487="関西",VLOOKUP($B487,関西・中四国!$D:$E,2,0),IF($A487="四国/中国",VLOOKUP($B487,関西・中四国!$D:$E,2,0),IF($A487="九/沖",VLOOKUP($B487,九･沖!$D:$E,2,0),""))))))</f>
        <v>6</v>
      </c>
    </row>
    <row r="488" spans="1:5">
      <c r="A488" s="124" t="s">
        <v>1928</v>
      </c>
      <c r="B488" s="101" t="s">
        <v>541</v>
      </c>
      <c r="C488" s="270" t="s">
        <v>959</v>
      </c>
      <c r="D488" s="271" t="s">
        <v>959</v>
      </c>
      <c r="E488" s="266">
        <f>IF($A488="北/東",VLOOKUP($B488,東北!$D:$E,2,0),IF($A488="東京･関東",VLOOKUP($B488,関東・東京!$D:$E,2,0),IF($A488="中/北",VLOOKUP($B488,中･北!$D:$E,2,0),IF($A488="関西",VLOOKUP($B488,関西・中四国!$D:$E,2,0),IF($A488="四国/中国",VLOOKUP($B488,関西・中四国!$D:$E,2,0),IF($A488="九/沖",VLOOKUP($B488,九･沖!$D:$E,2,0),""))))))</f>
        <v>1</v>
      </c>
    </row>
    <row r="489" spans="1:5">
      <c r="A489" s="124" t="s">
        <v>1928</v>
      </c>
      <c r="B489" s="101" t="s">
        <v>542</v>
      </c>
      <c r="C489" s="270" t="s">
        <v>959</v>
      </c>
      <c r="D489" s="271" t="s">
        <v>959</v>
      </c>
      <c r="E489" s="266">
        <f>IF($A489="北/東",VLOOKUP($B489,東北!$D:$E,2,0),IF($A489="東京･関東",VLOOKUP($B489,関東・東京!$D:$E,2,0),IF($A489="中/北",VLOOKUP($B489,中･北!$D:$E,2,0),IF($A489="関西",VLOOKUP($B489,関西・中四国!$D:$E,2,0),IF($A489="四国/中国",VLOOKUP($B489,関西・中四国!$D:$E,2,0),IF($A489="九/沖",VLOOKUP($B489,九･沖!$D:$E,2,0),""))))))</f>
        <v>2</v>
      </c>
    </row>
    <row r="490" spans="1:5">
      <c r="A490" s="124" t="s">
        <v>1928</v>
      </c>
      <c r="B490" s="101" t="s">
        <v>1009</v>
      </c>
      <c r="C490" s="270" t="s">
        <v>959</v>
      </c>
      <c r="D490" s="271" t="s">
        <v>959</v>
      </c>
      <c r="E490" s="266">
        <f>IF($A490="北/東",VLOOKUP($B490,東北!$D:$E,2,0),IF($A490="東京･関東",VLOOKUP($B490,関東・東京!$D:$E,2,0),IF($A490="中/北",VLOOKUP($B490,中･北!$D:$E,2,0),IF($A490="関西",VLOOKUP($B490,関西・中四国!$D:$E,2,0),IF($A490="四国/中国",VLOOKUP($B490,関西・中四国!$D:$E,2,0),IF($A490="九/沖",VLOOKUP($B490,九･沖!$D:$E,2,0),""))))))</f>
        <v>2</v>
      </c>
    </row>
    <row r="491" spans="1:5">
      <c r="A491" s="124" t="s">
        <v>1928</v>
      </c>
      <c r="B491" s="101" t="s">
        <v>1028</v>
      </c>
      <c r="C491" s="270" t="s">
        <v>959</v>
      </c>
      <c r="D491" s="271" t="s">
        <v>959</v>
      </c>
      <c r="E491" s="266">
        <f>IF($A491="北/東",VLOOKUP($B491,東北!$D:$E,2,0),IF($A491="東京･関東",VLOOKUP($B491,関東・東京!$D:$E,2,0),IF($A491="中/北",VLOOKUP($B491,中･北!$D:$E,2,0),IF($A491="関西",VLOOKUP($B491,関西・中四国!$D:$E,2,0),IF($A491="四国/中国",VLOOKUP($B491,関西・中四国!$D:$E,2,0),IF($A491="九/沖",VLOOKUP($B491,九･沖!$D:$E,2,0),""))))))</f>
        <v>2</v>
      </c>
    </row>
    <row r="492" spans="1:5">
      <c r="A492" s="124" t="s">
        <v>1928</v>
      </c>
      <c r="B492" s="101" t="s">
        <v>543</v>
      </c>
      <c r="C492" s="270" t="s">
        <v>959</v>
      </c>
      <c r="D492" s="271" t="s">
        <v>959</v>
      </c>
      <c r="E492" s="266">
        <f>IF($A492="北/東",VLOOKUP($B492,東北!$D:$E,2,0),IF($A492="東京･関東",VLOOKUP($B492,関東・東京!$D:$E,2,0),IF($A492="中/北",VLOOKUP($B492,中･北!$D:$E,2,0),IF($A492="関西",VLOOKUP($B492,関西・中四国!$D:$E,2,0),IF($A492="四国/中国",VLOOKUP($B492,関西・中四国!$D:$E,2,0),IF($A492="九/沖",VLOOKUP($B492,九･沖!$D:$E,2,0),""))))))</f>
        <v>2</v>
      </c>
    </row>
    <row r="493" spans="1:5">
      <c r="A493" s="124" t="s">
        <v>1928</v>
      </c>
      <c r="B493" s="101" t="s">
        <v>998</v>
      </c>
      <c r="C493" s="270" t="s">
        <v>959</v>
      </c>
      <c r="D493" s="271" t="s">
        <v>959</v>
      </c>
      <c r="E493" s="266">
        <f>IF($A493="北/東",VLOOKUP($B493,東北!$D:$E,2,0),IF($A493="東京･関東",VLOOKUP($B493,関東・東京!$D:$E,2,0),IF($A493="中/北",VLOOKUP($B493,中･北!$D:$E,2,0),IF($A493="関西",VLOOKUP($B493,関西・中四国!$D:$E,2,0),IF($A493="四国/中国",VLOOKUP($B493,関西・中四国!$D:$E,2,0),IF($A493="九/沖",VLOOKUP($B493,九･沖!$D:$E,2,0),""))))))</f>
        <v>2</v>
      </c>
    </row>
    <row r="494" spans="1:5">
      <c r="A494" s="124" t="s">
        <v>1928</v>
      </c>
      <c r="B494" s="101" t="s">
        <v>544</v>
      </c>
      <c r="C494" s="270" t="s">
        <v>959</v>
      </c>
      <c r="D494" s="271" t="s">
        <v>959</v>
      </c>
      <c r="E494" s="266">
        <f>IF($A494="北/東",VLOOKUP($B494,東北!$D:$E,2,0),IF($A494="東京･関東",VLOOKUP($B494,関東・東京!$D:$E,2,0),IF($A494="中/北",VLOOKUP($B494,中･北!$D:$E,2,0),IF($A494="関西",VLOOKUP($B494,関西・中四国!$D:$E,2,0),IF($A494="四国/中国",VLOOKUP($B494,関西・中四国!$D:$E,2,0),IF($A494="九/沖",VLOOKUP($B494,九･沖!$D:$E,2,0),""))))))</f>
        <v>9</v>
      </c>
    </row>
    <row r="495" spans="1:5">
      <c r="A495" s="124" t="s">
        <v>7</v>
      </c>
      <c r="B495" s="101" t="s">
        <v>855</v>
      </c>
      <c r="C495" s="270" t="s">
        <v>959</v>
      </c>
      <c r="D495" s="271" t="s">
        <v>959</v>
      </c>
      <c r="E495" s="266">
        <f>IF($A495="北/東",VLOOKUP($B495,東北!$D:$E,2,0),IF($A495="東京･関東",VLOOKUP($B495,関東・東京!$D:$E,2,0),IF($A495="中/北",VLOOKUP($B495,中･北!$D:$E,2,0),IF($A495="関西",VLOOKUP($B495,関西・中四国!$D:$E,2,0),IF($A495="四国/中国",VLOOKUP($B495,関西・中四国!$D:$E,2,0),IF($A495="九/沖",VLOOKUP($B495,九･沖!$D:$E,2,0),""))))))</f>
        <v>18</v>
      </c>
    </row>
    <row r="496" spans="1:5">
      <c r="A496" s="124" t="s">
        <v>7</v>
      </c>
      <c r="B496" s="101" t="s">
        <v>970</v>
      </c>
      <c r="C496" s="270" t="s">
        <v>959</v>
      </c>
      <c r="D496" s="271" t="s">
        <v>959</v>
      </c>
      <c r="E496" s="266">
        <f>IF($A496="北/東",VLOOKUP($B496,東北!$D:$E,2,0),IF($A496="東京･関東",VLOOKUP($B496,関東・東京!$D:$E,2,0),IF($A496="中/北",VLOOKUP($B496,中･北!$D:$E,2,0),IF($A496="関西",VLOOKUP($B496,関西・中四国!$D:$E,2,0),IF($A496="四国/中国",VLOOKUP($B496,関西・中四国!$D:$E,2,0),IF($A496="九/沖",VLOOKUP($B496,九･沖!$D:$E,2,0),""))))))</f>
        <v>2</v>
      </c>
    </row>
    <row r="497" spans="1:5">
      <c r="A497" s="124" t="s">
        <v>7</v>
      </c>
      <c r="B497" s="101" t="s">
        <v>41</v>
      </c>
      <c r="C497" s="270" t="s">
        <v>959</v>
      </c>
      <c r="D497" s="271" t="s">
        <v>959</v>
      </c>
      <c r="E497" s="266">
        <f>IF($A497="北/東",VLOOKUP($B497,東北!$D:$E,2,0),IF($A497="東京･関東",VLOOKUP($B497,関東・東京!$D:$E,2,0),IF($A497="中/北",VLOOKUP($B497,中･北!$D:$E,2,0),IF($A497="関西",VLOOKUP($B497,関西・中四国!$D:$E,2,0),IF($A497="四国/中国",VLOOKUP($B497,関西・中四国!$D:$E,2,0),IF($A497="九/沖",VLOOKUP($B497,九･沖!$D:$E,2,0),""))))))</f>
        <v>24</v>
      </c>
    </row>
    <row r="498" spans="1:5">
      <c r="A498" s="124" t="s">
        <v>7</v>
      </c>
      <c r="B498" s="101" t="s">
        <v>853</v>
      </c>
      <c r="C498" s="270" t="s">
        <v>959</v>
      </c>
      <c r="D498" s="271" t="s">
        <v>959</v>
      </c>
      <c r="E498" s="266">
        <f>IF($A498="北/東",VLOOKUP($B498,東北!$D:$E,2,0),IF($A498="東京･関東",VLOOKUP($B498,関東・東京!$D:$E,2,0),IF($A498="中/北",VLOOKUP($B498,中･北!$D:$E,2,0),IF($A498="関西",VLOOKUP($B498,関西・中四国!$D:$E,2,0),IF($A498="四国/中国",VLOOKUP($B498,関西・中四国!$D:$E,2,0),IF($A498="九/沖",VLOOKUP($B498,九･沖!$D:$E,2,0),""))))))</f>
        <v>2</v>
      </c>
    </row>
    <row r="499" spans="1:5">
      <c r="A499" s="124" t="s">
        <v>7</v>
      </c>
      <c r="B499" s="101" t="s">
        <v>76</v>
      </c>
      <c r="C499" s="270" t="s">
        <v>959</v>
      </c>
      <c r="D499" s="271" t="s">
        <v>959</v>
      </c>
      <c r="E499" s="266">
        <f>IF($A499="北/東",VLOOKUP($B499,東北!$D:$E,2,0),IF($A499="東京･関東",VLOOKUP($B499,関東・東京!$D:$E,2,0),IF($A499="中/北",VLOOKUP($B499,中･北!$D:$E,2,0),IF($A499="関西",VLOOKUP($B499,関西・中四国!$D:$E,2,0),IF($A499="四国/中国",VLOOKUP($B499,関西・中四国!$D:$E,2,0),IF($A499="九/沖",VLOOKUP($B499,九･沖!$D:$E,2,0),""))))))</f>
        <v>19</v>
      </c>
    </row>
    <row r="500" spans="1:5">
      <c r="A500" s="124" t="s">
        <v>7</v>
      </c>
      <c r="B500" s="101" t="s">
        <v>852</v>
      </c>
      <c r="C500" s="270" t="s">
        <v>959</v>
      </c>
      <c r="D500" s="271" t="s">
        <v>959</v>
      </c>
      <c r="E500" s="266">
        <f>IF($A500="北/東",VLOOKUP($B500,東北!$D:$E,2,0),IF($A500="東京･関東",VLOOKUP($B500,関東・東京!$D:$E,2,0),IF($A500="中/北",VLOOKUP($B500,中･北!$D:$E,2,0),IF($A500="関西",VLOOKUP($B500,関西・中四国!$D:$E,2,0),IF($A500="四国/中国",VLOOKUP($B500,関西・中四国!$D:$E,2,0),IF($A500="九/沖",VLOOKUP($B500,九･沖!$D:$E,2,0),""))))))</f>
        <v>7</v>
      </c>
    </row>
    <row r="501" spans="1:5">
      <c r="A501" s="124" t="s">
        <v>7</v>
      </c>
      <c r="B501" s="101" t="s">
        <v>1021</v>
      </c>
      <c r="C501" s="270" t="s">
        <v>959</v>
      </c>
      <c r="D501" s="271" t="s">
        <v>959</v>
      </c>
      <c r="E501" s="266">
        <f>IF($A501="北/東",VLOOKUP($B501,東北!$D:$E,2,0),IF($A501="東京･関東",VLOOKUP($B501,関東・東京!$D:$E,2,0),IF($A501="中/北",VLOOKUP($B501,中･北!$D:$E,2,0),IF($A501="関西",VLOOKUP($B501,関西・中四国!$D:$E,2,0),IF($A501="四国/中国",VLOOKUP($B501,関西・中四国!$D:$E,2,0),IF($A501="九/沖",VLOOKUP($B501,九･沖!$D:$E,2,0),""))))))</f>
        <v>1</v>
      </c>
    </row>
    <row r="502" spans="1:5">
      <c r="A502" s="124" t="s">
        <v>7</v>
      </c>
      <c r="B502" s="101" t="s">
        <v>851</v>
      </c>
      <c r="C502" s="270" t="s">
        <v>851</v>
      </c>
      <c r="D502" s="271" t="s">
        <v>1928</v>
      </c>
      <c r="E502" s="266">
        <f>IF($A502="北/東",VLOOKUP($B502,東北!$D:$E,2,0),IF($A502="東京･関東",VLOOKUP($B502,関東・東京!$D:$E,2,0),IF($A502="中/北",VLOOKUP($B502,中･北!$D:$E,2,0),IF($A502="関西",VLOOKUP($B502,関西・中四国!$D:$E,2,0),IF($A502="四国/中国",VLOOKUP($B502,関西・中四国!$D:$E,2,0),IF($A502="九/沖",VLOOKUP($B502,九･沖!$D:$E,2,0),""))))))</f>
        <v>22</v>
      </c>
    </row>
    <row r="503" spans="1:5">
      <c r="A503" s="124" t="s">
        <v>7</v>
      </c>
      <c r="B503" s="101" t="s">
        <v>64</v>
      </c>
      <c r="C503" s="270" t="s">
        <v>959</v>
      </c>
      <c r="D503" s="271" t="s">
        <v>959</v>
      </c>
      <c r="E503" s="266">
        <f>IF($A503="北/東",VLOOKUP($B503,東北!$D:$E,2,0),IF($A503="東京･関東",VLOOKUP($B503,関東・東京!$D:$E,2,0),IF($A503="中/北",VLOOKUP($B503,中･北!$D:$E,2,0),IF($A503="関西",VLOOKUP($B503,関西・中四国!$D:$E,2,0),IF($A503="四国/中国",VLOOKUP($B503,関西・中四国!$D:$E,2,0),IF($A503="九/沖",VLOOKUP($B503,九･沖!$D:$E,2,0),""))))))</f>
        <v>7</v>
      </c>
    </row>
    <row r="504" spans="1:5">
      <c r="A504" s="124" t="s">
        <v>7</v>
      </c>
      <c r="B504" s="101" t="s">
        <v>850</v>
      </c>
      <c r="C504" s="270" t="s">
        <v>959</v>
      </c>
      <c r="D504" s="271" t="s">
        <v>959</v>
      </c>
      <c r="E504" s="266">
        <f>IF($A504="北/東",VLOOKUP($B504,東北!$D:$E,2,0),IF($A504="東京･関東",VLOOKUP($B504,関東・東京!$D:$E,2,0),IF($A504="中/北",VLOOKUP($B504,中･北!$D:$E,2,0),IF($A504="関西",VLOOKUP($B504,関西・中四国!$D:$E,2,0),IF($A504="四国/中国",VLOOKUP($B504,関西・中四国!$D:$E,2,0),IF($A504="九/沖",VLOOKUP($B504,九･沖!$D:$E,2,0),""))))))</f>
        <v>10</v>
      </c>
    </row>
    <row r="505" spans="1:5">
      <c r="A505" s="124" t="s">
        <v>7</v>
      </c>
      <c r="B505" s="101" t="s">
        <v>322</v>
      </c>
      <c r="C505" s="270" t="s">
        <v>959</v>
      </c>
      <c r="D505" s="271" t="s">
        <v>959</v>
      </c>
      <c r="E505" s="266">
        <f>IF($A505="北/東",VLOOKUP($B505,東北!$D:$E,2,0),IF($A505="東京･関東",VLOOKUP($B505,関東・東京!$D:$E,2,0),IF($A505="中/北",VLOOKUP($B505,中･北!$D:$E,2,0),IF($A505="関西",VLOOKUP($B505,関西・中四国!$D:$E,2,0),IF($A505="四国/中国",VLOOKUP($B505,関西・中四国!$D:$E,2,0),IF($A505="九/沖",VLOOKUP($B505,九･沖!$D:$E,2,0),""))))))</f>
        <v>34</v>
      </c>
    </row>
    <row r="506" spans="1:5">
      <c r="A506" s="124" t="s">
        <v>7</v>
      </c>
      <c r="B506" s="101" t="s">
        <v>848</v>
      </c>
      <c r="C506" s="270" t="s">
        <v>959</v>
      </c>
      <c r="D506" s="271" t="s">
        <v>959</v>
      </c>
      <c r="E506" s="266">
        <f>IF($A506="北/東",VLOOKUP($B506,東北!$D:$E,2,0),IF($A506="東京･関東",VLOOKUP($B506,関東・東京!$D:$E,2,0),IF($A506="中/北",VLOOKUP($B506,中･北!$D:$E,2,0),IF($A506="関西",VLOOKUP($B506,関西・中四国!$D:$E,2,0),IF($A506="四国/中国",VLOOKUP($B506,関西・中四国!$D:$E,2,0),IF($A506="九/沖",VLOOKUP($B506,九･沖!$D:$E,2,0),""))))))</f>
        <v>16</v>
      </c>
    </row>
    <row r="507" spans="1:5">
      <c r="A507" s="124" t="s">
        <v>7</v>
      </c>
      <c r="B507" s="101" t="s">
        <v>847</v>
      </c>
      <c r="C507" s="270" t="s">
        <v>847</v>
      </c>
      <c r="D507" s="271" t="s">
        <v>1928</v>
      </c>
      <c r="E507" s="266">
        <f>IF($A507="北/東",VLOOKUP($B507,東北!$D:$E,2,0),IF($A507="東京･関東",VLOOKUP($B507,関東・東京!$D:$E,2,0),IF($A507="中/北",VLOOKUP($B507,中･北!$D:$E,2,0),IF($A507="関西",VLOOKUP($B507,関西・中四国!$D:$E,2,0),IF($A507="四国/中国",VLOOKUP($B507,関西・中四国!$D:$E,2,0),IF($A507="九/沖",VLOOKUP($B507,九･沖!$D:$E,2,0),""))))))</f>
        <v>71</v>
      </c>
    </row>
    <row r="508" spans="1:5">
      <c r="A508" s="124" t="s">
        <v>7</v>
      </c>
      <c r="B508" s="101" t="s">
        <v>330</v>
      </c>
      <c r="C508" s="270" t="s">
        <v>1973</v>
      </c>
      <c r="D508" s="271" t="s">
        <v>1928</v>
      </c>
      <c r="E508" s="266">
        <f>IF($A508="北/東",VLOOKUP($B508,東北!$D:$E,2,0),IF($A508="東京･関東",VLOOKUP($B508,関東・東京!$D:$E,2,0),IF($A508="中/北",VLOOKUP($B508,中･北!$D:$E,2,0),IF($A508="関西",VLOOKUP($B508,関西・中四国!$D:$E,2,0),IF($A508="四国/中国",VLOOKUP($B508,関西・中四国!$D:$E,2,0),IF($A508="九/沖",VLOOKUP($B508,九･沖!$D:$E,2,0),""))))))</f>
        <v>73</v>
      </c>
    </row>
    <row r="509" spans="1:5">
      <c r="A509" s="124" t="s">
        <v>7</v>
      </c>
      <c r="B509" s="101" t="s">
        <v>78</v>
      </c>
      <c r="C509" s="270" t="s">
        <v>959</v>
      </c>
      <c r="D509" s="271" t="s">
        <v>959</v>
      </c>
      <c r="E509" s="266">
        <f>IF($A509="北/東",VLOOKUP($B509,東北!$D:$E,2,0),IF($A509="東京･関東",VLOOKUP($B509,関東・東京!$D:$E,2,0),IF($A509="中/北",VLOOKUP($B509,中･北!$D:$E,2,0),IF($A509="関西",VLOOKUP($B509,関西・中四国!$D:$E,2,0),IF($A509="四国/中国",VLOOKUP($B509,関西・中四国!$D:$E,2,0),IF($A509="九/沖",VLOOKUP($B509,九･沖!$D:$E,2,0),""))))))</f>
        <v>4</v>
      </c>
    </row>
    <row r="510" spans="1:5">
      <c r="A510" s="124" t="s">
        <v>7</v>
      </c>
      <c r="B510" s="101" t="s">
        <v>846</v>
      </c>
      <c r="C510" s="270" t="s">
        <v>959</v>
      </c>
      <c r="D510" s="271" t="s">
        <v>959</v>
      </c>
      <c r="E510" s="266">
        <f>IF($A510="北/東",VLOOKUP($B510,東北!$D:$E,2,0),IF($A510="東京･関東",VLOOKUP($B510,関東・東京!$D:$E,2,0),IF($A510="中/北",VLOOKUP($B510,中･北!$D:$E,2,0),IF($A510="関西",VLOOKUP($B510,関西・中四国!$D:$E,2,0),IF($A510="四国/中国",VLOOKUP($B510,関西・中四国!$D:$E,2,0),IF($A510="九/沖",VLOOKUP($B510,九･沖!$D:$E,2,0),""))))))</f>
        <v>25</v>
      </c>
    </row>
    <row r="511" spans="1:5">
      <c r="A511" s="124" t="s">
        <v>7</v>
      </c>
      <c r="B511" s="101" t="s">
        <v>845</v>
      </c>
      <c r="C511" s="270" t="s">
        <v>959</v>
      </c>
      <c r="D511" s="271" t="s">
        <v>959</v>
      </c>
      <c r="E511" s="266">
        <f>IF($A511="北/東",VLOOKUP($B511,東北!$D:$E,2,0),IF($A511="東京･関東",VLOOKUP($B511,関東・東京!$D:$E,2,0),IF($A511="中/北",VLOOKUP($B511,中･北!$D:$E,2,0),IF($A511="関西",VLOOKUP($B511,関西・中四国!$D:$E,2,0),IF($A511="四国/中国",VLOOKUP($B511,関西・中四国!$D:$E,2,0),IF($A511="九/沖",VLOOKUP($B511,九･沖!$D:$E,2,0),""))))))</f>
        <v>4</v>
      </c>
    </row>
    <row r="512" spans="1:5">
      <c r="A512" s="124" t="s">
        <v>7</v>
      </c>
      <c r="B512" s="101" t="s">
        <v>63</v>
      </c>
      <c r="C512" s="270" t="s">
        <v>959</v>
      </c>
      <c r="D512" s="271" t="s">
        <v>959</v>
      </c>
      <c r="E512" s="266">
        <f>IF($A512="北/東",VLOOKUP($B512,東北!$D:$E,2,0),IF($A512="東京･関東",VLOOKUP($B512,関東・東京!$D:$E,2,0),IF($A512="中/北",VLOOKUP($B512,中･北!$D:$E,2,0),IF($A512="関西",VLOOKUP($B512,関西・中四国!$D:$E,2,0),IF($A512="四国/中国",VLOOKUP($B512,関西・中四国!$D:$E,2,0),IF($A512="九/沖",VLOOKUP($B512,九･沖!$D:$E,2,0),""))))))</f>
        <v>24</v>
      </c>
    </row>
    <row r="513" spans="1:5">
      <c r="A513" s="124" t="s">
        <v>7</v>
      </c>
      <c r="B513" s="101" t="s">
        <v>971</v>
      </c>
      <c r="C513" s="270" t="s">
        <v>959</v>
      </c>
      <c r="D513" s="271" t="s">
        <v>959</v>
      </c>
      <c r="E513" s="266">
        <f>IF($A513="北/東",VLOOKUP($B513,東北!$D:$E,2,0),IF($A513="東京･関東",VLOOKUP($B513,関東・東京!$D:$E,2,0),IF($A513="中/北",VLOOKUP($B513,中･北!$D:$E,2,0),IF($A513="関西",VLOOKUP($B513,関西・中四国!$D:$E,2,0),IF($A513="四国/中国",VLOOKUP($B513,関西・中四国!$D:$E,2,0),IF($A513="九/沖",VLOOKUP($B513,九･沖!$D:$E,2,0),""))))))</f>
        <v>6</v>
      </c>
    </row>
    <row r="514" spans="1:5">
      <c r="A514" s="124" t="s">
        <v>7</v>
      </c>
      <c r="B514" s="101" t="s">
        <v>1019</v>
      </c>
      <c r="C514" s="270" t="s">
        <v>959</v>
      </c>
      <c r="D514" s="271" t="s">
        <v>959</v>
      </c>
      <c r="E514" s="266">
        <f>IF($A514="北/東",VLOOKUP($B514,東北!$D:$E,2,0),IF($A514="東京･関東",VLOOKUP($B514,関東・東京!$D:$E,2,0),IF($A514="中/北",VLOOKUP($B514,中･北!$D:$E,2,0),IF($A514="関西",VLOOKUP($B514,関西・中四国!$D:$E,2,0),IF($A514="四国/中国",VLOOKUP($B514,関西・中四国!$D:$E,2,0),IF($A514="九/沖",VLOOKUP($B514,九･沖!$D:$E,2,0),""))))))</f>
        <v>1</v>
      </c>
    </row>
    <row r="515" spans="1:5">
      <c r="A515" s="124" t="s">
        <v>7</v>
      </c>
      <c r="B515" s="101" t="s">
        <v>21</v>
      </c>
      <c r="C515" s="270" t="s">
        <v>1974</v>
      </c>
      <c r="D515" s="271" t="s">
        <v>1928</v>
      </c>
      <c r="E515" s="266">
        <f>IF($A515="北/東",VLOOKUP($B515,東北!$D:$E,2,0),IF($A515="東京･関東",VLOOKUP($B515,関東・東京!$D:$E,2,0),IF($A515="中/北",VLOOKUP($B515,中･北!$D:$E,2,0),IF($A515="関西",VLOOKUP($B515,関西・中四国!$D:$E,2,0),IF($A515="四国/中国",VLOOKUP($B515,関西・中四国!$D:$E,2,0),IF($A515="九/沖",VLOOKUP($B515,九･沖!$D:$E,2,0),""))))))</f>
        <v>66</v>
      </c>
    </row>
    <row r="516" spans="1:5">
      <c r="A516" s="124" t="s">
        <v>7</v>
      </c>
      <c r="B516" s="101" t="s">
        <v>844</v>
      </c>
      <c r="C516" s="270" t="s">
        <v>959</v>
      </c>
      <c r="D516" s="271" t="s">
        <v>959</v>
      </c>
      <c r="E516" s="266">
        <f>IF($A516="北/東",VLOOKUP($B516,東北!$D:$E,2,0),IF($A516="東京･関東",VLOOKUP($B516,関東・東京!$D:$E,2,0),IF($A516="中/北",VLOOKUP($B516,中･北!$D:$E,2,0),IF($A516="関西",VLOOKUP($B516,関西・中四国!$D:$E,2,0),IF($A516="四国/中国",VLOOKUP($B516,関西・中四国!$D:$E,2,0),IF($A516="九/沖",VLOOKUP($B516,九･沖!$D:$E,2,0),""))))))</f>
        <v>2</v>
      </c>
    </row>
    <row r="517" spans="1:5">
      <c r="A517" s="124" t="s">
        <v>7</v>
      </c>
      <c r="B517" s="101" t="s">
        <v>66</v>
      </c>
      <c r="C517" s="270" t="s">
        <v>2042</v>
      </c>
      <c r="D517" s="271" t="s">
        <v>1928</v>
      </c>
      <c r="E517" s="266">
        <f>IF($A517="北/東",VLOOKUP($B517,東北!$D:$E,2,0),IF($A517="東京･関東",VLOOKUP($B517,関東・東京!$D:$E,2,0),IF($A517="中/北",VLOOKUP($B517,中･北!$D:$E,2,0),IF($A517="関西",VLOOKUP($B517,関西・中四国!$D:$E,2,0),IF($A517="四国/中国",VLOOKUP($B517,関西・中四国!$D:$E,2,0),IF($A517="九/沖",VLOOKUP($B517,九･沖!$D:$E,2,0),""))))))</f>
        <v>23</v>
      </c>
    </row>
    <row r="518" spans="1:5">
      <c r="A518" s="124" t="s">
        <v>7</v>
      </c>
      <c r="B518" s="101" t="s">
        <v>1016</v>
      </c>
      <c r="C518" s="270" t="s">
        <v>959</v>
      </c>
      <c r="D518" s="271" t="s">
        <v>959</v>
      </c>
      <c r="E518" s="266">
        <f>IF($A518="北/東",VLOOKUP($B518,東北!$D:$E,2,0),IF($A518="東京･関東",VLOOKUP($B518,関東・東京!$D:$E,2,0),IF($A518="中/北",VLOOKUP($B518,中･北!$D:$E,2,0),IF($A518="関西",VLOOKUP($B518,関西・中四国!$D:$E,2,0),IF($A518="四国/中国",VLOOKUP($B518,関西・中四国!$D:$E,2,0),IF($A518="九/沖",VLOOKUP($B518,九･沖!$D:$E,2,0),""))))))</f>
        <v>9</v>
      </c>
    </row>
    <row r="519" spans="1:5">
      <c r="A519" s="124" t="s">
        <v>7</v>
      </c>
      <c r="B519" s="101" t="s">
        <v>40</v>
      </c>
      <c r="C519" s="270" t="s">
        <v>959</v>
      </c>
      <c r="D519" s="271" t="s">
        <v>959</v>
      </c>
      <c r="E519" s="266">
        <f>IF($A519="北/東",VLOOKUP($B519,東北!$D:$E,2,0),IF($A519="東京･関東",VLOOKUP($B519,関東・東京!$D:$E,2,0),IF($A519="中/北",VLOOKUP($B519,中･北!$D:$E,2,0),IF($A519="関西",VLOOKUP($B519,関西・中四国!$D:$E,2,0),IF($A519="四国/中国",VLOOKUP($B519,関西・中四国!$D:$E,2,0),IF($A519="九/沖",VLOOKUP($B519,九･沖!$D:$E,2,0),""))))))</f>
        <v>2</v>
      </c>
    </row>
    <row r="520" spans="1:5">
      <c r="A520" s="124" t="s">
        <v>7</v>
      </c>
      <c r="B520" s="101" t="s">
        <v>332</v>
      </c>
      <c r="C520" s="270" t="s">
        <v>1975</v>
      </c>
      <c r="D520" s="271" t="s">
        <v>1928</v>
      </c>
      <c r="E520" s="266">
        <f>IF($A520="北/東",VLOOKUP($B520,東北!$D:$E,2,0),IF($A520="東京･関東",VLOOKUP($B520,関東・東京!$D:$E,2,0),IF($A520="中/北",VLOOKUP($B520,中･北!$D:$E,2,0),IF($A520="関西",VLOOKUP($B520,関西・中四国!$D:$E,2,0),IF($A520="四国/中国",VLOOKUP($B520,関西・中四国!$D:$E,2,0),IF($A520="九/沖",VLOOKUP($B520,九･沖!$D:$E,2,0),""))))))</f>
        <v>97</v>
      </c>
    </row>
    <row r="521" spans="1:5">
      <c r="A521" s="124" t="s">
        <v>7</v>
      </c>
      <c r="B521" s="101" t="s">
        <v>843</v>
      </c>
      <c r="C521" s="270" t="s">
        <v>2002</v>
      </c>
      <c r="D521" s="271" t="s">
        <v>1928</v>
      </c>
      <c r="E521" s="266">
        <f>IF($A521="北/東",VLOOKUP($B521,東北!$D:$E,2,0),IF($A521="東京･関東",VLOOKUP($B521,関東・東京!$D:$E,2,0),IF($A521="中/北",VLOOKUP($B521,中･北!$D:$E,2,0),IF($A521="関西",VLOOKUP($B521,関西・中四国!$D:$E,2,0),IF($A521="四国/中国",VLOOKUP($B521,関西・中四国!$D:$E,2,0),IF($A521="九/沖",VLOOKUP($B521,九･沖!$D:$E,2,0),""))))))</f>
        <v>2</v>
      </c>
    </row>
    <row r="522" spans="1:5">
      <c r="A522" s="124" t="s">
        <v>7</v>
      </c>
      <c r="B522" s="101" t="s">
        <v>27</v>
      </c>
      <c r="C522" s="270" t="s">
        <v>27</v>
      </c>
      <c r="D522" s="271" t="s">
        <v>1928</v>
      </c>
      <c r="E522" s="266">
        <f>IF($A522="北/東",VLOOKUP($B522,東北!$D:$E,2,0),IF($A522="東京･関東",VLOOKUP($B522,関東・東京!$D:$E,2,0),IF($A522="中/北",VLOOKUP($B522,中･北!$D:$E,2,0),IF($A522="関西",VLOOKUP($B522,関西・中四国!$D:$E,2,0),IF($A522="四国/中国",VLOOKUP($B522,関西・中四国!$D:$E,2,0),IF($A522="九/沖",VLOOKUP($B522,九･沖!$D:$E,2,0),""))))))</f>
        <v>172</v>
      </c>
    </row>
    <row r="523" spans="1:5">
      <c r="A523" s="124" t="s">
        <v>7</v>
      </c>
      <c r="B523" s="101" t="s">
        <v>841</v>
      </c>
      <c r="C523" s="270" t="s">
        <v>959</v>
      </c>
      <c r="D523" s="271" t="s">
        <v>959</v>
      </c>
      <c r="E523" s="266">
        <f>IF($A523="北/東",VLOOKUP($B523,東北!$D:$E,2,0),IF($A523="東京･関東",VLOOKUP($B523,関東・東京!$D:$E,2,0),IF($A523="中/北",VLOOKUP($B523,中･北!$D:$E,2,0),IF($A523="関西",VLOOKUP($B523,関西・中四国!$D:$E,2,0),IF($A523="四国/中国",VLOOKUP($B523,関西・中四国!$D:$E,2,0),IF($A523="九/沖",VLOOKUP($B523,九･沖!$D:$E,2,0),""))))))</f>
        <v>25</v>
      </c>
    </row>
    <row r="524" spans="1:5">
      <c r="A524" s="124" t="s">
        <v>7</v>
      </c>
      <c r="B524" s="101" t="s">
        <v>840</v>
      </c>
      <c r="C524" s="270" t="s">
        <v>840</v>
      </c>
      <c r="D524" s="271" t="s">
        <v>1928</v>
      </c>
      <c r="E524" s="266">
        <f>IF($A524="北/東",VLOOKUP($B524,東北!$D:$E,2,0),IF($A524="東京･関東",VLOOKUP($B524,関東・東京!$D:$E,2,0),IF($A524="中/北",VLOOKUP($B524,中･北!$D:$E,2,0),IF($A524="関西",VLOOKUP($B524,関西・中四国!$D:$E,2,0),IF($A524="四国/中国",VLOOKUP($B524,関西・中四国!$D:$E,2,0),IF($A524="九/沖",VLOOKUP($B524,九･沖!$D:$E,2,0),""))))))</f>
        <v>2</v>
      </c>
    </row>
    <row r="525" spans="1:5">
      <c r="A525" s="124" t="s">
        <v>7</v>
      </c>
      <c r="B525" s="101" t="s">
        <v>839</v>
      </c>
      <c r="C525" s="270" t="s">
        <v>959</v>
      </c>
      <c r="D525" s="271" t="s">
        <v>959</v>
      </c>
      <c r="E525" s="266">
        <f>IF($A525="北/東",VLOOKUP($B525,東北!$D:$E,2,0),IF($A525="東京･関東",VLOOKUP($B525,関東・東京!$D:$E,2,0),IF($A525="中/北",VLOOKUP($B525,中･北!$D:$E,2,0),IF($A525="関西",VLOOKUP($B525,関西・中四国!$D:$E,2,0),IF($A525="四国/中国",VLOOKUP($B525,関西・中四国!$D:$E,2,0),IF($A525="九/沖",VLOOKUP($B525,九･沖!$D:$E,2,0),""))))))</f>
        <v>4</v>
      </c>
    </row>
    <row r="526" spans="1:5">
      <c r="A526" s="124" t="s">
        <v>7</v>
      </c>
      <c r="B526" s="101" t="s">
        <v>331</v>
      </c>
      <c r="C526" s="270" t="s">
        <v>1976</v>
      </c>
      <c r="D526" s="271" t="s">
        <v>1928</v>
      </c>
      <c r="E526" s="266">
        <f>IF($A526="北/東",VLOOKUP($B526,東北!$D:$E,2,0),IF($A526="東京･関東",VLOOKUP($B526,関東・東京!$D:$E,2,0),IF($A526="中/北",VLOOKUP($B526,中･北!$D:$E,2,0),IF($A526="関西",VLOOKUP($B526,関西・中四国!$D:$E,2,0),IF($A526="四国/中国",VLOOKUP($B526,関西・中四国!$D:$E,2,0),IF($A526="九/沖",VLOOKUP($B526,九･沖!$D:$E,2,0),""))))))</f>
        <v>120</v>
      </c>
    </row>
    <row r="527" spans="1:5">
      <c r="A527" s="124" t="s">
        <v>7</v>
      </c>
      <c r="B527" s="101" t="s">
        <v>837</v>
      </c>
      <c r="C527" s="270" t="s">
        <v>959</v>
      </c>
      <c r="D527" s="271" t="s">
        <v>959</v>
      </c>
      <c r="E527" s="266">
        <f>IF($A527="北/東",VLOOKUP($B527,東北!$D:$E,2,0),IF($A527="東京･関東",VLOOKUP($B527,関東・東京!$D:$E,2,0),IF($A527="中/北",VLOOKUP($B527,中･北!$D:$E,2,0),IF($A527="関西",VLOOKUP($B527,関西・中四国!$D:$E,2,0),IF($A527="四国/中国",VLOOKUP($B527,関西・中四国!$D:$E,2,0),IF($A527="九/沖",VLOOKUP($B527,九･沖!$D:$E,2,0),""))))))</f>
        <v>10</v>
      </c>
    </row>
    <row r="528" spans="1:5">
      <c r="A528" s="124" t="s">
        <v>7</v>
      </c>
      <c r="B528" s="101" t="s">
        <v>954</v>
      </c>
      <c r="C528" s="270" t="s">
        <v>959</v>
      </c>
      <c r="D528" s="271" t="s">
        <v>959</v>
      </c>
      <c r="E528" s="266">
        <f>IF($A528="北/東",VLOOKUP($B528,東北!$D:$E,2,0),IF($A528="東京･関東",VLOOKUP($B528,関東・東京!$D:$E,2,0),IF($A528="中/北",VLOOKUP($B528,中･北!$D:$E,2,0),IF($A528="関西",VLOOKUP($B528,関西・中四国!$D:$E,2,0),IF($A528="四国/中国",VLOOKUP($B528,関西・中四国!$D:$E,2,0),IF($A528="九/沖",VLOOKUP($B528,九･沖!$D:$E,2,0),""))))))</f>
        <v>4</v>
      </c>
    </row>
    <row r="529" spans="1:5">
      <c r="A529" s="124" t="s">
        <v>7</v>
      </c>
      <c r="B529" s="101" t="s">
        <v>80</v>
      </c>
      <c r="C529" s="270" t="s">
        <v>959</v>
      </c>
      <c r="D529" s="271" t="s">
        <v>959</v>
      </c>
      <c r="E529" s="266">
        <f>IF($A529="北/東",VLOOKUP($B529,東北!$D:$E,2,0),IF($A529="東京･関東",VLOOKUP($B529,関東・東京!$D:$E,2,0),IF($A529="中/北",VLOOKUP($B529,中･北!$D:$E,2,0),IF($A529="関西",VLOOKUP($B529,関西・中四国!$D:$E,2,0),IF($A529="四国/中国",VLOOKUP($B529,関西・中四国!$D:$E,2,0),IF($A529="九/沖",VLOOKUP($B529,九･沖!$D:$E,2,0),""))))))</f>
        <v>13</v>
      </c>
    </row>
    <row r="530" spans="1:5">
      <c r="A530" s="124" t="s">
        <v>7</v>
      </c>
      <c r="B530" s="101" t="s">
        <v>1014</v>
      </c>
      <c r="C530" s="270" t="s">
        <v>959</v>
      </c>
      <c r="D530" s="271" t="s">
        <v>959</v>
      </c>
      <c r="E530" s="266">
        <f>IF($A530="北/東",VLOOKUP($B530,東北!$D:$E,2,0),IF($A530="東京･関東",VLOOKUP($B530,関東・東京!$D:$E,2,0),IF($A530="中/北",VLOOKUP($B530,中･北!$D:$E,2,0),IF($A530="関西",VLOOKUP($B530,関西・中四国!$D:$E,2,0),IF($A530="四国/中国",VLOOKUP($B530,関西・中四国!$D:$E,2,0),IF($A530="九/沖",VLOOKUP($B530,九･沖!$D:$E,2,0),""))))))</f>
        <v>5</v>
      </c>
    </row>
    <row r="531" spans="1:5">
      <c r="A531" s="124" t="s">
        <v>7</v>
      </c>
      <c r="B531" s="101" t="s">
        <v>48</v>
      </c>
      <c r="C531" s="270" t="s">
        <v>48</v>
      </c>
      <c r="D531" s="271" t="s">
        <v>1928</v>
      </c>
      <c r="E531" s="266">
        <f>IF($A531="北/東",VLOOKUP($B531,東北!$D:$E,2,0),IF($A531="東京･関東",VLOOKUP($B531,関東・東京!$D:$E,2,0),IF($A531="中/北",VLOOKUP($B531,中･北!$D:$E,2,0),IF($A531="関西",VLOOKUP($B531,関西・中四国!$D:$E,2,0),IF($A531="四国/中国",VLOOKUP($B531,関西・中四国!$D:$E,2,0),IF($A531="九/沖",VLOOKUP($B531,九･沖!$D:$E,2,0),""))))))</f>
        <v>2</v>
      </c>
    </row>
    <row r="532" spans="1:5">
      <c r="A532" s="124" t="s">
        <v>7</v>
      </c>
      <c r="B532" s="101" t="s">
        <v>963</v>
      </c>
      <c r="C532" s="270" t="s">
        <v>959</v>
      </c>
      <c r="D532" s="271" t="s">
        <v>959</v>
      </c>
      <c r="E532" s="266">
        <f>IF($A532="北/東",VLOOKUP($B532,東北!$D:$E,2,0),IF($A532="東京･関東",VLOOKUP($B532,関東・東京!$D:$E,2,0),IF($A532="中/北",VLOOKUP($B532,中･北!$D:$E,2,0),IF($A532="関西",VLOOKUP($B532,関西・中四国!$D:$E,2,0),IF($A532="四国/中国",VLOOKUP($B532,関西・中四国!$D:$E,2,0),IF($A532="九/沖",VLOOKUP($B532,九･沖!$D:$E,2,0),""))))))</f>
        <v>3</v>
      </c>
    </row>
    <row r="533" spans="1:5">
      <c r="A533" s="124" t="s">
        <v>7</v>
      </c>
      <c r="B533" s="101" t="s">
        <v>81</v>
      </c>
      <c r="C533" s="270" t="s">
        <v>959</v>
      </c>
      <c r="D533" s="271" t="s">
        <v>959</v>
      </c>
      <c r="E533" s="266">
        <f>IF($A533="北/東",VLOOKUP($B533,東北!$D:$E,2,0),IF($A533="東京･関東",VLOOKUP($B533,関東・東京!$D:$E,2,0),IF($A533="中/北",VLOOKUP($B533,中･北!$D:$E,2,0),IF($A533="関西",VLOOKUP($B533,関西・中四国!$D:$E,2,0),IF($A533="四国/中国",VLOOKUP($B533,関西・中四国!$D:$E,2,0),IF($A533="九/沖",VLOOKUP($B533,九･沖!$D:$E,2,0),""))))))</f>
        <v>12</v>
      </c>
    </row>
    <row r="534" spans="1:5">
      <c r="A534" s="124" t="s">
        <v>7</v>
      </c>
      <c r="B534" s="101" t="s">
        <v>836</v>
      </c>
      <c r="C534" s="270" t="s">
        <v>959</v>
      </c>
      <c r="D534" s="271" t="s">
        <v>959</v>
      </c>
      <c r="E534" s="266">
        <f>IF($A534="北/東",VLOOKUP($B534,東北!$D:$E,2,0),IF($A534="東京･関東",VLOOKUP($B534,関東・東京!$D:$E,2,0),IF($A534="中/北",VLOOKUP($B534,中･北!$D:$E,2,0),IF($A534="関西",VLOOKUP($B534,関西・中四国!$D:$E,2,0),IF($A534="四国/中国",VLOOKUP($B534,関西・中四国!$D:$E,2,0),IF($A534="九/沖",VLOOKUP($B534,九･沖!$D:$E,2,0),""))))))</f>
        <v>45</v>
      </c>
    </row>
    <row r="535" spans="1:5">
      <c r="A535" s="124" t="s">
        <v>7</v>
      </c>
      <c r="B535" s="101" t="s">
        <v>522</v>
      </c>
      <c r="C535" s="270" t="s">
        <v>522</v>
      </c>
      <c r="D535" s="271" t="s">
        <v>1928</v>
      </c>
      <c r="E535" s="266">
        <f>IF($A535="北/東",VLOOKUP($B535,東北!$D:$E,2,0),IF($A535="東京･関東",VLOOKUP($B535,関東・東京!$D:$E,2,0),IF($A535="中/北",VLOOKUP($B535,中･北!$D:$E,2,0),IF($A535="関西",VLOOKUP($B535,関西・中四国!$D:$E,2,0),IF($A535="四国/中国",VLOOKUP($B535,関西・中四国!$D:$E,2,0),IF($A535="九/沖",VLOOKUP($B535,九･沖!$D:$E,2,0),""))))))</f>
        <v>43</v>
      </c>
    </row>
    <row r="536" spans="1:5">
      <c r="A536" s="124" t="s">
        <v>7</v>
      </c>
      <c r="B536" s="101" t="s">
        <v>576</v>
      </c>
      <c r="C536" s="270" t="s">
        <v>1977</v>
      </c>
      <c r="D536" s="271" t="s">
        <v>1928</v>
      </c>
      <c r="E536" s="266">
        <f>IF($A536="北/東",VLOOKUP($B536,東北!$D:$E,2,0),IF($A536="東京･関東",VLOOKUP($B536,関東・東京!$D:$E,2,0),IF($A536="中/北",VLOOKUP($B536,中･北!$D:$E,2,0),IF($A536="関西",VLOOKUP($B536,関西・中四国!$D:$E,2,0),IF($A536="四国/中国",VLOOKUP($B536,関西・中四国!$D:$E,2,0),IF($A536="九/沖",VLOOKUP($B536,九･沖!$D:$E,2,0),""))))))</f>
        <v>67</v>
      </c>
    </row>
    <row r="537" spans="1:5">
      <c r="A537" s="124" t="s">
        <v>7</v>
      </c>
      <c r="B537" s="101" t="s">
        <v>180</v>
      </c>
      <c r="C537" s="270" t="s">
        <v>2043</v>
      </c>
      <c r="D537" s="271" t="s">
        <v>1928</v>
      </c>
      <c r="E537" s="266">
        <f>IF($A537="北/東",VLOOKUP($B537,東北!$D:$E,2,0),IF($A537="東京･関東",VLOOKUP($B537,関東・東京!$D:$E,2,0),IF($A537="中/北",VLOOKUP($B537,中･北!$D:$E,2,0),IF($A537="関西",VLOOKUP($B537,関西・中四国!$D:$E,2,0),IF($A537="四国/中国",VLOOKUP($B537,関西・中四国!$D:$E,2,0),IF($A537="九/沖",VLOOKUP($B537,九･沖!$D:$E,2,0),""))))))</f>
        <v>49</v>
      </c>
    </row>
    <row r="538" spans="1:5">
      <c r="A538" s="124" t="s">
        <v>7</v>
      </c>
      <c r="B538" s="101" t="s">
        <v>983</v>
      </c>
      <c r="C538" s="270" t="s">
        <v>959</v>
      </c>
      <c r="D538" s="271" t="s">
        <v>959</v>
      </c>
      <c r="E538" s="266">
        <f>IF($A538="北/東",VLOOKUP($B538,東北!$D:$E,2,0),IF($A538="東京･関東",VLOOKUP($B538,関東・東京!$D:$E,2,0),IF($A538="中/北",VLOOKUP($B538,中･北!$D:$E,2,0),IF($A538="関西",VLOOKUP($B538,関西・中四国!$D:$E,2,0),IF($A538="四国/中国",VLOOKUP($B538,関西・中四国!$D:$E,2,0),IF($A538="九/沖",VLOOKUP($B538,九･沖!$D:$E,2,0),""))))))</f>
        <v>2</v>
      </c>
    </row>
    <row r="539" spans="1:5">
      <c r="A539" s="124" t="s">
        <v>7</v>
      </c>
      <c r="B539" s="101" t="s">
        <v>835</v>
      </c>
      <c r="C539" s="270" t="s">
        <v>835</v>
      </c>
      <c r="D539" s="271" t="s">
        <v>1928</v>
      </c>
      <c r="E539" s="266">
        <f>IF($A539="北/東",VLOOKUP($B539,東北!$D:$E,2,0),IF($A539="東京･関東",VLOOKUP($B539,関東・東京!$D:$E,2,0),IF($A539="中/北",VLOOKUP($B539,中･北!$D:$E,2,0),IF($A539="関西",VLOOKUP($B539,関西・中四国!$D:$E,2,0),IF($A539="四国/中国",VLOOKUP($B539,関西・中四国!$D:$E,2,0),IF($A539="九/沖",VLOOKUP($B539,九･沖!$D:$E,2,0),""))))))</f>
        <v>6</v>
      </c>
    </row>
    <row r="540" spans="1:5">
      <c r="A540" s="124" t="s">
        <v>7</v>
      </c>
      <c r="B540" s="101" t="s">
        <v>23</v>
      </c>
      <c r="C540" s="270" t="s">
        <v>1978</v>
      </c>
      <c r="D540" s="271" t="s">
        <v>1995</v>
      </c>
      <c r="E540" s="266">
        <f>IF($A540="北/東",VLOOKUP($B540,東北!$D:$E,2,0),IF($A540="東京･関東",VLOOKUP($B540,関東・東京!$D:$E,2,0),IF($A540="中/北",VLOOKUP($B540,中･北!$D:$E,2,0),IF($A540="関西",VLOOKUP($B540,関西・中四国!$D:$E,2,0),IF($A540="四国/中国",VLOOKUP($B540,関西・中四国!$D:$E,2,0),IF($A540="九/沖",VLOOKUP($B540,九･沖!$D:$E,2,0),""))))))</f>
        <v>50</v>
      </c>
    </row>
    <row r="541" spans="1:5">
      <c r="A541" s="124" t="s">
        <v>7</v>
      </c>
      <c r="B541" s="101" t="s">
        <v>834</v>
      </c>
      <c r="C541" s="270" t="s">
        <v>959</v>
      </c>
      <c r="D541" s="271" t="s">
        <v>959</v>
      </c>
      <c r="E541" s="266">
        <f>IF($A541="北/東",VLOOKUP($B541,東北!$D:$E,2,0),IF($A541="東京･関東",VLOOKUP($B541,関東・東京!$D:$E,2,0),IF($A541="中/北",VLOOKUP($B541,中･北!$D:$E,2,0),IF($A541="関西",VLOOKUP($B541,関西・中四国!$D:$E,2,0),IF($A541="四国/中国",VLOOKUP($B541,関西・中四国!$D:$E,2,0),IF($A541="九/沖",VLOOKUP($B541,九･沖!$D:$E,2,0),""))))))</f>
        <v>4</v>
      </c>
    </row>
    <row r="542" spans="1:5">
      <c r="A542" s="124" t="s">
        <v>7</v>
      </c>
      <c r="B542" s="101" t="s">
        <v>833</v>
      </c>
      <c r="C542" s="270" t="s">
        <v>959</v>
      </c>
      <c r="D542" s="271" t="s">
        <v>959</v>
      </c>
      <c r="E542" s="266">
        <f>IF($A542="北/東",VLOOKUP($B542,東北!$D:$E,2,0),IF($A542="東京･関東",VLOOKUP($B542,関東・東京!$D:$E,2,0),IF($A542="中/北",VLOOKUP($B542,中･北!$D:$E,2,0),IF($A542="関西",VLOOKUP($B542,関西・中四国!$D:$E,2,0),IF($A542="四国/中国",VLOOKUP($B542,関西・中四国!$D:$E,2,0),IF($A542="九/沖",VLOOKUP($B542,九･沖!$D:$E,2,0),""))))))</f>
        <v>5</v>
      </c>
    </row>
    <row r="543" spans="1:5">
      <c r="A543" s="124" t="s">
        <v>7</v>
      </c>
      <c r="B543" s="101" t="s">
        <v>30</v>
      </c>
      <c r="C543" s="270" t="s">
        <v>1979</v>
      </c>
      <c r="D543" s="271" t="s">
        <v>1928</v>
      </c>
      <c r="E543" s="266">
        <f>IF($A543="北/東",VLOOKUP($B543,東北!$D:$E,2,0),IF($A543="東京･関東",VLOOKUP($B543,関東・東京!$D:$E,2,0),IF($A543="中/北",VLOOKUP($B543,中･北!$D:$E,2,0),IF($A543="関西",VLOOKUP($B543,関西・中四国!$D:$E,2,0),IF($A543="四国/中国",VLOOKUP($B543,関西・中四国!$D:$E,2,0),IF($A543="九/沖",VLOOKUP($B543,九･沖!$D:$E,2,0),""))))))</f>
        <v>53</v>
      </c>
    </row>
    <row r="544" spans="1:5">
      <c r="A544" s="124" t="s">
        <v>7</v>
      </c>
      <c r="B544" s="101" t="s">
        <v>832</v>
      </c>
      <c r="C544" s="270" t="s">
        <v>959</v>
      </c>
      <c r="D544" s="271" t="s">
        <v>959</v>
      </c>
      <c r="E544" s="266">
        <f>IF($A544="北/東",VLOOKUP($B544,東北!$D:$E,2,0),IF($A544="東京･関東",VLOOKUP($B544,関東・東京!$D:$E,2,0),IF($A544="中/北",VLOOKUP($B544,中･北!$D:$E,2,0),IF($A544="関西",VLOOKUP($B544,関西・中四国!$D:$E,2,0),IF($A544="四国/中国",VLOOKUP($B544,関西・中四国!$D:$E,2,0),IF($A544="九/沖",VLOOKUP($B544,九･沖!$D:$E,2,0),""))))))</f>
        <v>71</v>
      </c>
    </row>
    <row r="545" spans="1:5">
      <c r="A545" s="124" t="s">
        <v>7</v>
      </c>
      <c r="B545" s="101" t="s">
        <v>328</v>
      </c>
      <c r="C545" s="270" t="s">
        <v>1980</v>
      </c>
      <c r="D545" s="271" t="s">
        <v>1928</v>
      </c>
      <c r="E545" s="266">
        <f>IF($A545="北/東",VLOOKUP($B545,東北!$D:$E,2,0),IF($A545="東京･関東",VLOOKUP($B545,関東・東京!$D:$E,2,0),IF($A545="中/北",VLOOKUP($B545,中･北!$D:$E,2,0),IF($A545="関西",VLOOKUP($B545,関西・中四国!$D:$E,2,0),IF($A545="四国/中国",VLOOKUP($B545,関西・中四国!$D:$E,2,0),IF($A545="九/沖",VLOOKUP($B545,九･沖!$D:$E,2,0),""))))))</f>
        <v>74</v>
      </c>
    </row>
    <row r="546" spans="1:5">
      <c r="A546" s="124" t="s">
        <v>7</v>
      </c>
      <c r="B546" s="101" t="s">
        <v>208</v>
      </c>
      <c r="C546" s="270" t="s">
        <v>1981</v>
      </c>
      <c r="D546" s="271" t="s">
        <v>1928</v>
      </c>
      <c r="E546" s="266">
        <f>IF($A546="北/東",VLOOKUP($B546,東北!$D:$E,2,0),IF($A546="東京･関東",VLOOKUP($B546,関東・東京!$D:$E,2,0),IF($A546="中/北",VLOOKUP($B546,中･北!$D:$E,2,0),IF($A546="関西",VLOOKUP($B546,関西・中四国!$D:$E,2,0),IF($A546="四国/中国",VLOOKUP($B546,関西・中四国!$D:$E,2,0),IF($A546="九/沖",VLOOKUP($B546,九･沖!$D:$E,2,0),""))))))</f>
        <v>68</v>
      </c>
    </row>
    <row r="547" spans="1:5">
      <c r="A547" s="124" t="s">
        <v>7</v>
      </c>
      <c r="B547" s="101" t="s">
        <v>83</v>
      </c>
      <c r="C547" s="270" t="s">
        <v>959</v>
      </c>
      <c r="D547" s="271" t="s">
        <v>959</v>
      </c>
      <c r="E547" s="266">
        <f>IF($A547="北/東",VLOOKUP($B547,東北!$D:$E,2,0),IF($A547="東京･関東",VLOOKUP($B547,関東・東京!$D:$E,2,0),IF($A547="中/北",VLOOKUP($B547,中･北!$D:$E,2,0),IF($A547="関西",VLOOKUP($B547,関西・中四国!$D:$E,2,0),IF($A547="四国/中国",VLOOKUP($B547,関西・中四国!$D:$E,2,0),IF($A547="九/沖",VLOOKUP($B547,九･沖!$D:$E,2,0),""))))))</f>
        <v>32</v>
      </c>
    </row>
    <row r="548" spans="1:5">
      <c r="A548" s="124" t="s">
        <v>7</v>
      </c>
      <c r="B548" s="101" t="s">
        <v>829</v>
      </c>
      <c r="C548" s="270" t="s">
        <v>959</v>
      </c>
      <c r="D548" s="271" t="s">
        <v>959</v>
      </c>
      <c r="E548" s="266">
        <f>IF($A548="北/東",VLOOKUP($B548,東北!$D:$E,2,0),IF($A548="東京･関東",VLOOKUP($B548,関東・東京!$D:$E,2,0),IF($A548="中/北",VLOOKUP($B548,中･北!$D:$E,2,0),IF($A548="関西",VLOOKUP($B548,関西・中四国!$D:$E,2,0),IF($A548="四国/中国",VLOOKUP($B548,関西・中四国!$D:$E,2,0),IF($A548="九/沖",VLOOKUP($B548,九･沖!$D:$E,2,0),""))))))</f>
        <v>2</v>
      </c>
    </row>
    <row r="549" spans="1:5">
      <c r="A549" s="124" t="s">
        <v>7</v>
      </c>
      <c r="B549" s="101" t="s">
        <v>828</v>
      </c>
      <c r="C549" s="270" t="s">
        <v>959</v>
      </c>
      <c r="D549" s="271" t="s">
        <v>959</v>
      </c>
      <c r="E549" s="266">
        <f>IF($A549="北/東",VLOOKUP($B549,東北!$D:$E,2,0),IF($A549="東京･関東",VLOOKUP($B549,関東・東京!$D:$E,2,0),IF($A549="中/北",VLOOKUP($B549,中･北!$D:$E,2,0),IF($A549="関西",VLOOKUP($B549,関西・中四国!$D:$E,2,0),IF($A549="四国/中国",VLOOKUP($B549,関西・中四国!$D:$E,2,0),IF($A549="九/沖",VLOOKUP($B549,九･沖!$D:$E,2,0),""))))))</f>
        <v>65</v>
      </c>
    </row>
    <row r="550" spans="1:5">
      <c r="A550" s="124" t="s">
        <v>7</v>
      </c>
      <c r="B550" s="101" t="s">
        <v>524</v>
      </c>
      <c r="C550" s="270" t="s">
        <v>959</v>
      </c>
      <c r="D550" s="271" t="s">
        <v>959</v>
      </c>
      <c r="E550" s="266">
        <f>IF($A550="北/東",VLOOKUP($B550,東北!$D:$E,2,0),IF($A550="東京･関東",VLOOKUP($B550,関東・東京!$D:$E,2,0),IF($A550="中/北",VLOOKUP($B550,中･北!$D:$E,2,0),IF($A550="関西",VLOOKUP($B550,関西・中四国!$D:$E,2,0),IF($A550="四国/中国",VLOOKUP($B550,関西・中四国!$D:$E,2,0),IF($A550="九/沖",VLOOKUP($B550,九･沖!$D:$E,2,0),""))))))</f>
        <v>39</v>
      </c>
    </row>
    <row r="551" spans="1:5">
      <c r="A551" s="124" t="s">
        <v>7</v>
      </c>
      <c r="B551" s="101" t="s">
        <v>1022</v>
      </c>
      <c r="C551" s="270" t="s">
        <v>959</v>
      </c>
      <c r="D551" s="271" t="s">
        <v>959</v>
      </c>
      <c r="E551" s="266">
        <f>IF($A551="北/東",VLOOKUP($B551,東北!$D:$E,2,0),IF($A551="東京･関東",VLOOKUP($B551,関東・東京!$D:$E,2,0),IF($A551="中/北",VLOOKUP($B551,中･北!$D:$E,2,0),IF($A551="関西",VLOOKUP($B551,関西・中四国!$D:$E,2,0),IF($A551="四国/中国",VLOOKUP($B551,関西・中四国!$D:$E,2,0),IF($A551="九/沖",VLOOKUP($B551,九･沖!$D:$E,2,0),""))))))</f>
        <v>3</v>
      </c>
    </row>
    <row r="552" spans="1:5">
      <c r="A552" s="124" t="s">
        <v>7</v>
      </c>
      <c r="B552" s="101" t="s">
        <v>827</v>
      </c>
      <c r="C552" s="270" t="s">
        <v>827</v>
      </c>
      <c r="D552" s="271" t="s">
        <v>1928</v>
      </c>
      <c r="E552" s="266">
        <f>IF($A552="北/東",VLOOKUP($B552,東北!$D:$E,2,0),IF($A552="東京･関東",VLOOKUP($B552,関東・東京!$D:$E,2,0),IF($A552="中/北",VLOOKUP($B552,中･北!$D:$E,2,0),IF($A552="関西",VLOOKUP($B552,関西・中四国!$D:$E,2,0),IF($A552="四国/中国",VLOOKUP($B552,関西・中四国!$D:$E,2,0),IF($A552="九/沖",VLOOKUP($B552,九･沖!$D:$E,2,0),""))))))</f>
        <v>2</v>
      </c>
    </row>
    <row r="553" spans="1:5">
      <c r="A553" s="124" t="s">
        <v>7</v>
      </c>
      <c r="B553" s="101" t="s">
        <v>73</v>
      </c>
      <c r="C553" s="270" t="s">
        <v>959</v>
      </c>
      <c r="D553" s="271" t="s">
        <v>959</v>
      </c>
      <c r="E553" s="266">
        <f>IF($A553="北/東",VLOOKUP($B553,東北!$D:$E,2,0),IF($A553="東京･関東",VLOOKUP($B553,関東・東京!$D:$E,2,0),IF($A553="中/北",VLOOKUP($B553,中･北!$D:$E,2,0),IF($A553="関西",VLOOKUP($B553,関西・中四国!$D:$E,2,0),IF($A553="四国/中国",VLOOKUP($B553,関西・中四国!$D:$E,2,0),IF($A553="九/沖",VLOOKUP($B553,九･沖!$D:$E,2,0),""))))))</f>
        <v>23</v>
      </c>
    </row>
    <row r="554" spans="1:5">
      <c r="A554" s="124" t="s">
        <v>7</v>
      </c>
      <c r="B554" s="101" t="s">
        <v>961</v>
      </c>
      <c r="C554" s="270" t="s">
        <v>959</v>
      </c>
      <c r="D554" s="271" t="s">
        <v>959</v>
      </c>
      <c r="E554" s="266">
        <f>IF($A554="北/東",VLOOKUP($B554,東北!$D:$E,2,0),IF($A554="東京･関東",VLOOKUP($B554,関東・東京!$D:$E,2,0),IF($A554="中/北",VLOOKUP($B554,中･北!$D:$E,2,0),IF($A554="関西",VLOOKUP($B554,関西・中四国!$D:$E,2,0),IF($A554="四国/中国",VLOOKUP($B554,関西・中四国!$D:$E,2,0),IF($A554="九/沖",VLOOKUP($B554,九･沖!$D:$E,2,0),""))))))</f>
        <v>22</v>
      </c>
    </row>
    <row r="555" spans="1:5">
      <c r="A555" s="124" t="s">
        <v>7</v>
      </c>
      <c r="B555" s="101" t="s">
        <v>283</v>
      </c>
      <c r="C555" s="270" t="s">
        <v>959</v>
      </c>
      <c r="D555" s="271" t="s">
        <v>959</v>
      </c>
      <c r="E555" s="266">
        <f>IF($A555="北/東",VLOOKUP($B555,東北!$D:$E,2,0),IF($A555="東京･関東",VLOOKUP($B555,関東・東京!$D:$E,2,0),IF($A555="中/北",VLOOKUP($B555,中･北!$D:$E,2,0),IF($A555="関西",VLOOKUP($B555,関西・中四国!$D:$E,2,0),IF($A555="四国/中国",VLOOKUP($B555,関西・中四国!$D:$E,2,0),IF($A555="九/沖",VLOOKUP($B555,九･沖!$D:$E,2,0),""))))))</f>
        <v>23</v>
      </c>
    </row>
    <row r="556" spans="1:5">
      <c r="A556" s="124" t="s">
        <v>7</v>
      </c>
      <c r="B556" s="101" t="s">
        <v>24</v>
      </c>
      <c r="C556" s="270" t="s">
        <v>959</v>
      </c>
      <c r="D556" s="271" t="s">
        <v>959</v>
      </c>
      <c r="E556" s="266">
        <f>IF($A556="北/東",VLOOKUP($B556,東北!$D:$E,2,0),IF($A556="東京･関東",VLOOKUP($B556,関東・東京!$D:$E,2,0),IF($A556="中/北",VLOOKUP($B556,中･北!$D:$E,2,0),IF($A556="関西",VLOOKUP($B556,関西・中四国!$D:$E,2,0),IF($A556="四国/中国",VLOOKUP($B556,関西・中四国!$D:$E,2,0),IF($A556="九/沖",VLOOKUP($B556,九･沖!$D:$E,2,0),""))))))</f>
        <v>34</v>
      </c>
    </row>
    <row r="557" spans="1:5">
      <c r="A557" s="124" t="s">
        <v>7</v>
      </c>
      <c r="B557" s="101" t="s">
        <v>982</v>
      </c>
      <c r="C557" s="270" t="s">
        <v>959</v>
      </c>
      <c r="D557" s="271" t="s">
        <v>959</v>
      </c>
      <c r="E557" s="266">
        <f>IF($A557="北/東",VLOOKUP($B557,東北!$D:$E,2,0),IF($A557="東京･関東",VLOOKUP($B557,関東・東京!$D:$E,2,0),IF($A557="中/北",VLOOKUP($B557,中･北!$D:$E,2,0),IF($A557="関西",VLOOKUP($B557,関西・中四国!$D:$E,2,0),IF($A557="四国/中国",VLOOKUP($B557,関西・中四国!$D:$E,2,0),IF($A557="九/沖",VLOOKUP($B557,九･沖!$D:$E,2,0),""))))))</f>
        <v>10</v>
      </c>
    </row>
    <row r="558" spans="1:5">
      <c r="A558" s="124" t="s">
        <v>7</v>
      </c>
      <c r="B558" s="101" t="s">
        <v>50</v>
      </c>
      <c r="C558" s="270" t="s">
        <v>959</v>
      </c>
      <c r="D558" s="271" t="s">
        <v>959</v>
      </c>
      <c r="E558" s="266">
        <f>IF($A558="北/東",VLOOKUP($B558,東北!$D:$E,2,0),IF($A558="東京･関東",VLOOKUP($B558,関東・東京!$D:$E,2,0),IF($A558="中/北",VLOOKUP($B558,中･北!$D:$E,2,0),IF($A558="関西",VLOOKUP($B558,関西・中四国!$D:$E,2,0),IF($A558="四国/中国",VLOOKUP($B558,関西・中四国!$D:$E,2,0),IF($A558="九/沖",VLOOKUP($B558,九･沖!$D:$E,2,0),""))))))</f>
        <v>9</v>
      </c>
    </row>
    <row r="559" spans="1:5">
      <c r="A559" s="124" t="s">
        <v>7</v>
      </c>
      <c r="B559" s="101" t="s">
        <v>34</v>
      </c>
      <c r="C559" s="270" t="s">
        <v>2044</v>
      </c>
      <c r="D559" s="271" t="s">
        <v>1928</v>
      </c>
      <c r="E559" s="266">
        <f>IF($A559="北/東",VLOOKUP($B559,東北!$D:$E,2,0),IF($A559="東京･関東",VLOOKUP($B559,関東・東京!$D:$E,2,0),IF($A559="中/北",VLOOKUP($B559,中･北!$D:$E,2,0),IF($A559="関西",VLOOKUP($B559,関西・中四国!$D:$E,2,0),IF($A559="四国/中国",VLOOKUP($B559,関西・中四国!$D:$E,2,0),IF($A559="九/沖",VLOOKUP($B559,九･沖!$D:$E,2,0),""))))))</f>
        <v>23</v>
      </c>
    </row>
    <row r="560" spans="1:5">
      <c r="A560" s="124" t="s">
        <v>7</v>
      </c>
      <c r="B560" s="101" t="s">
        <v>329</v>
      </c>
      <c r="C560" s="270" t="s">
        <v>1982</v>
      </c>
      <c r="D560" s="271" t="s">
        <v>1928</v>
      </c>
      <c r="E560" s="266">
        <f>IF($A560="北/東",VLOOKUP($B560,東北!$D:$E,2,0),IF($A560="東京･関東",VLOOKUP($B560,関東・東京!$D:$E,2,0),IF($A560="中/北",VLOOKUP($B560,中･北!$D:$E,2,0),IF($A560="関西",VLOOKUP($B560,関西・中四国!$D:$E,2,0),IF($A560="四国/中国",VLOOKUP($B560,関西・中四国!$D:$E,2,0),IF($A560="九/沖",VLOOKUP($B560,九･沖!$D:$E,2,0),""))))))</f>
        <v>52</v>
      </c>
    </row>
    <row r="561" spans="1:5">
      <c r="A561" s="124" t="s">
        <v>7</v>
      </c>
      <c r="B561" s="101" t="s">
        <v>85</v>
      </c>
      <c r="C561" s="270" t="s">
        <v>959</v>
      </c>
      <c r="D561" s="271" t="s">
        <v>959</v>
      </c>
      <c r="E561" s="266">
        <f>IF($A561="北/東",VLOOKUP($B561,東北!$D:$E,2,0),IF($A561="東京･関東",VLOOKUP($B561,関東・東京!$D:$E,2,0),IF($A561="中/北",VLOOKUP($B561,中･北!$D:$E,2,0),IF($A561="関西",VLOOKUP($B561,関西・中四国!$D:$E,2,0),IF($A561="四国/中国",VLOOKUP($B561,関西・中四国!$D:$E,2,0),IF($A561="九/沖",VLOOKUP($B561,九･沖!$D:$E,2,0),""))))))</f>
        <v>4</v>
      </c>
    </row>
    <row r="562" spans="1:5">
      <c r="A562" s="124" t="s">
        <v>7</v>
      </c>
      <c r="B562" s="101" t="s">
        <v>68</v>
      </c>
      <c r="C562" s="270" t="s">
        <v>959</v>
      </c>
      <c r="D562" s="271" t="s">
        <v>959</v>
      </c>
      <c r="E562" s="266">
        <f>IF($A562="北/東",VLOOKUP($B562,東北!$D:$E,2,0),IF($A562="東京･関東",VLOOKUP($B562,関東・東京!$D:$E,2,0),IF($A562="中/北",VLOOKUP($B562,中･北!$D:$E,2,0),IF($A562="関西",VLOOKUP($B562,関西・中四国!$D:$E,2,0),IF($A562="四国/中国",VLOOKUP($B562,関西・中四国!$D:$E,2,0),IF($A562="九/沖",VLOOKUP($B562,九･沖!$D:$E,2,0),""))))))</f>
        <v>7</v>
      </c>
    </row>
    <row r="563" spans="1:5">
      <c r="A563" s="124" t="s">
        <v>7</v>
      </c>
      <c r="B563" s="101" t="s">
        <v>59</v>
      </c>
      <c r="C563" s="270" t="s">
        <v>959</v>
      </c>
      <c r="D563" s="271" t="s">
        <v>959</v>
      </c>
      <c r="E563" s="266">
        <f>IF($A563="北/東",VLOOKUP($B563,東北!$D:$E,2,0),IF($A563="東京･関東",VLOOKUP($B563,関東・東京!$D:$E,2,0),IF($A563="中/北",VLOOKUP($B563,中･北!$D:$E,2,0),IF($A563="関西",VLOOKUP($B563,関西・中四国!$D:$E,2,0),IF($A563="四国/中国",VLOOKUP($B563,関西・中四国!$D:$E,2,0),IF($A563="九/沖",VLOOKUP($B563,九･沖!$D:$E,2,0),""))))))</f>
        <v>4</v>
      </c>
    </row>
    <row r="564" spans="1:5">
      <c r="A564" s="124" t="s">
        <v>7</v>
      </c>
      <c r="B564" s="101" t="s">
        <v>60</v>
      </c>
      <c r="C564" s="270" t="s">
        <v>959</v>
      </c>
      <c r="D564" s="271" t="s">
        <v>959</v>
      </c>
      <c r="E564" s="266">
        <f>IF($A564="北/東",VLOOKUP($B564,東北!$D:$E,2,0),IF($A564="東京･関東",VLOOKUP($B564,関東・東京!$D:$E,2,0),IF($A564="中/北",VLOOKUP($B564,中･北!$D:$E,2,0),IF($A564="関西",VLOOKUP($B564,関西・中四国!$D:$E,2,0),IF($A564="四国/中国",VLOOKUP($B564,関西・中四国!$D:$E,2,0),IF($A564="九/沖",VLOOKUP($B564,九･沖!$D:$E,2,0),""))))))</f>
        <v>4</v>
      </c>
    </row>
    <row r="565" spans="1:5">
      <c r="A565" s="124" t="s">
        <v>7</v>
      </c>
      <c r="B565" s="101" t="s">
        <v>825</v>
      </c>
      <c r="C565" s="270" t="s">
        <v>959</v>
      </c>
      <c r="D565" s="271" t="s">
        <v>959</v>
      </c>
      <c r="E565" s="266">
        <f>IF($A565="北/東",VLOOKUP($B565,東北!$D:$E,2,0),IF($A565="東京･関東",VLOOKUP($B565,関東・東京!$D:$E,2,0),IF($A565="中/北",VLOOKUP($B565,中･北!$D:$E,2,0),IF($A565="関西",VLOOKUP($B565,関西・中四国!$D:$E,2,0),IF($A565="四国/中国",VLOOKUP($B565,関西・中四国!$D:$E,2,0),IF($A565="九/沖",VLOOKUP($B565,九･沖!$D:$E,2,0),""))))))</f>
        <v>10</v>
      </c>
    </row>
    <row r="566" spans="1:5">
      <c r="A566" s="124" t="s">
        <v>7</v>
      </c>
      <c r="B566" s="101" t="s">
        <v>1017</v>
      </c>
      <c r="C566" s="270" t="s">
        <v>959</v>
      </c>
      <c r="D566" s="271" t="s">
        <v>959</v>
      </c>
      <c r="E566" s="266">
        <f>IF($A566="北/東",VLOOKUP($B566,東北!$D:$E,2,0),IF($A566="東京･関東",VLOOKUP($B566,関東・東京!$D:$E,2,0),IF($A566="中/北",VLOOKUP($B566,中･北!$D:$E,2,0),IF($A566="関西",VLOOKUP($B566,関西・中四国!$D:$E,2,0),IF($A566="四国/中国",VLOOKUP($B566,関西・中四国!$D:$E,2,0),IF($A566="九/沖",VLOOKUP($B566,九･沖!$D:$E,2,0),""))))))</f>
        <v>9</v>
      </c>
    </row>
    <row r="567" spans="1:5">
      <c r="A567" s="124" t="s">
        <v>7</v>
      </c>
      <c r="B567" s="101" t="s">
        <v>823</v>
      </c>
      <c r="C567" s="270" t="s">
        <v>959</v>
      </c>
      <c r="D567" s="271" t="s">
        <v>959</v>
      </c>
      <c r="E567" s="266">
        <f>IF($A567="北/東",VLOOKUP($B567,東北!$D:$E,2,0),IF($A567="東京･関東",VLOOKUP($B567,関東・東京!$D:$E,2,0),IF($A567="中/北",VLOOKUP($B567,中･北!$D:$E,2,0),IF($A567="関西",VLOOKUP($B567,関西・中四国!$D:$E,2,0),IF($A567="四国/中国",VLOOKUP($B567,関西・中四国!$D:$E,2,0),IF($A567="九/沖",VLOOKUP($B567,九･沖!$D:$E,2,0),""))))))</f>
        <v>8</v>
      </c>
    </row>
    <row r="568" spans="1:5">
      <c r="A568" s="124" t="s">
        <v>7</v>
      </c>
      <c r="B568" s="101" t="s">
        <v>822</v>
      </c>
      <c r="C568" s="270" t="s">
        <v>959</v>
      </c>
      <c r="D568" s="271" t="s">
        <v>959</v>
      </c>
      <c r="E568" s="266">
        <f>IF($A568="北/東",VLOOKUP($B568,東北!$D:$E,2,0),IF($A568="東京･関東",VLOOKUP($B568,関東・東京!$D:$E,2,0),IF($A568="中/北",VLOOKUP($B568,中･北!$D:$E,2,0),IF($A568="関西",VLOOKUP($B568,関西・中四国!$D:$E,2,0),IF($A568="四国/中国",VLOOKUP($B568,関西・中四国!$D:$E,2,0),IF($A568="九/沖",VLOOKUP($B568,九･沖!$D:$E,2,0),""))))))</f>
        <v>18</v>
      </c>
    </row>
    <row r="569" spans="1:5">
      <c r="A569" s="124" t="s">
        <v>7</v>
      </c>
      <c r="B569" s="101" t="s">
        <v>1015</v>
      </c>
      <c r="C569" s="270" t="s">
        <v>959</v>
      </c>
      <c r="D569" s="271" t="s">
        <v>959</v>
      </c>
      <c r="E569" s="266">
        <f>IF($A569="北/東",VLOOKUP($B569,東北!$D:$E,2,0),IF($A569="東京･関東",VLOOKUP($B569,関東・東京!$D:$E,2,0),IF($A569="中/北",VLOOKUP($B569,中･北!$D:$E,2,0),IF($A569="関西",VLOOKUP($B569,関西・中四国!$D:$E,2,0),IF($A569="四国/中国",VLOOKUP($B569,関西・中四国!$D:$E,2,0),IF($A569="九/沖",VLOOKUP($B569,九･沖!$D:$E,2,0),""))))))</f>
        <v>3</v>
      </c>
    </row>
    <row r="570" spans="1:5">
      <c r="A570" s="124" t="s">
        <v>7</v>
      </c>
      <c r="B570" s="101" t="s">
        <v>148</v>
      </c>
      <c r="C570" s="270" t="s">
        <v>1983</v>
      </c>
      <c r="D570" s="271" t="s">
        <v>1928</v>
      </c>
      <c r="E570" s="266">
        <f>IF($A570="北/東",VLOOKUP($B570,東北!$D:$E,2,0),IF($A570="東京･関東",VLOOKUP($B570,関東・東京!$D:$E,2,0),IF($A570="中/北",VLOOKUP($B570,中･北!$D:$E,2,0),IF($A570="関西",VLOOKUP($B570,関西・中四国!$D:$E,2,0),IF($A570="四国/中国",VLOOKUP($B570,関西・中四国!$D:$E,2,0),IF($A570="九/沖",VLOOKUP($B570,九･沖!$D:$E,2,0),""))))))</f>
        <v>30</v>
      </c>
    </row>
    <row r="571" spans="1:5">
      <c r="A571" s="124" t="s">
        <v>7</v>
      </c>
      <c r="B571" s="101" t="s">
        <v>31</v>
      </c>
      <c r="C571" s="270" t="s">
        <v>31</v>
      </c>
      <c r="D571" s="271" t="s">
        <v>1928</v>
      </c>
      <c r="E571" s="266">
        <f>IF($A571="北/東",VLOOKUP($B571,東北!$D:$E,2,0),IF($A571="東京･関東",VLOOKUP($B571,関東・東京!$D:$E,2,0),IF($A571="中/北",VLOOKUP($B571,中･北!$D:$E,2,0),IF($A571="関西",VLOOKUP($B571,関西・中四国!$D:$E,2,0),IF($A571="四国/中国",VLOOKUP($B571,関西・中四国!$D:$E,2,0),IF($A571="九/沖",VLOOKUP($B571,九･沖!$D:$E,2,0),""))))))</f>
        <v>37</v>
      </c>
    </row>
    <row r="572" spans="1:5">
      <c r="A572" s="124" t="s">
        <v>7</v>
      </c>
      <c r="B572" s="101" t="s">
        <v>962</v>
      </c>
      <c r="C572" s="270" t="s">
        <v>959</v>
      </c>
      <c r="D572" s="271" t="s">
        <v>959</v>
      </c>
      <c r="E572" s="266">
        <f>IF($A572="北/東",VLOOKUP($B572,東北!$D:$E,2,0),IF($A572="東京･関東",VLOOKUP($B572,関東・東京!$D:$E,2,0),IF($A572="中/北",VLOOKUP($B572,中･北!$D:$E,2,0),IF($A572="関西",VLOOKUP($B572,関西・中四国!$D:$E,2,0),IF($A572="四国/中国",VLOOKUP($B572,関西・中四国!$D:$E,2,0),IF($A572="九/沖",VLOOKUP($B572,九･沖!$D:$E,2,0),""))))))</f>
        <v>7</v>
      </c>
    </row>
    <row r="573" spans="1:5">
      <c r="A573" s="124" t="s">
        <v>7</v>
      </c>
      <c r="B573" s="101" t="s">
        <v>1012</v>
      </c>
      <c r="C573" s="270" t="s">
        <v>959</v>
      </c>
      <c r="D573" s="271" t="s">
        <v>959</v>
      </c>
      <c r="E573" s="266">
        <f>IF($A573="北/東",VLOOKUP($B573,東北!$D:$E,2,0),IF($A573="東京･関東",VLOOKUP($B573,関東・東京!$D:$E,2,0),IF($A573="中/北",VLOOKUP($B573,中･北!$D:$E,2,0),IF($A573="関西",VLOOKUP($B573,関西・中四国!$D:$E,2,0),IF($A573="四国/中国",VLOOKUP($B573,関西・中四国!$D:$E,2,0),IF($A573="九/沖",VLOOKUP($B573,九･沖!$D:$E,2,0),""))))))</f>
        <v>3</v>
      </c>
    </row>
    <row r="574" spans="1:5">
      <c r="A574" s="124" t="s">
        <v>7</v>
      </c>
      <c r="B574" s="101" t="s">
        <v>530</v>
      </c>
      <c r="C574" s="270" t="s">
        <v>530</v>
      </c>
      <c r="D574" s="271" t="s">
        <v>1928</v>
      </c>
      <c r="E574" s="266">
        <f>IF($A574="北/東",VLOOKUP($B574,東北!$D:$E,2,0),IF($A574="東京･関東",VLOOKUP($B574,関東・東京!$D:$E,2,0),IF($A574="中/北",VLOOKUP($B574,中･北!$D:$E,2,0),IF($A574="関西",VLOOKUP($B574,関西・中四国!$D:$E,2,0),IF($A574="四国/中国",VLOOKUP($B574,関西・中四国!$D:$E,2,0),IF($A574="九/沖",VLOOKUP($B574,九･沖!$D:$E,2,0),""))))))</f>
        <v>269</v>
      </c>
    </row>
    <row r="575" spans="1:5">
      <c r="A575" s="124" t="s">
        <v>7</v>
      </c>
      <c r="B575" s="101" t="s">
        <v>87</v>
      </c>
      <c r="C575" s="270" t="s">
        <v>959</v>
      </c>
      <c r="D575" s="271" t="s">
        <v>959</v>
      </c>
      <c r="E575" s="266">
        <f>IF($A575="北/東",VLOOKUP($B575,東北!$D:$E,2,0),IF($A575="東京･関東",VLOOKUP($B575,関東・東京!$D:$E,2,0),IF($A575="中/北",VLOOKUP($B575,中･北!$D:$E,2,0),IF($A575="関西",VLOOKUP($B575,関西・中四国!$D:$E,2,0),IF($A575="四国/中国",VLOOKUP($B575,関西・中四国!$D:$E,2,0),IF($A575="九/沖",VLOOKUP($B575,九･沖!$D:$E,2,0),""))))))</f>
        <v>3</v>
      </c>
    </row>
    <row r="576" spans="1:5">
      <c r="A576" s="124" t="s">
        <v>7</v>
      </c>
      <c r="B576" s="101" t="s">
        <v>32</v>
      </c>
      <c r="C576" s="270" t="s">
        <v>959</v>
      </c>
      <c r="D576" s="271" t="s">
        <v>959</v>
      </c>
      <c r="E576" s="266">
        <f>IF($A576="北/東",VLOOKUP($B576,東北!$D:$E,2,0),IF($A576="東京･関東",VLOOKUP($B576,関東・東京!$D:$E,2,0),IF($A576="中/北",VLOOKUP($B576,中･北!$D:$E,2,0),IF($A576="関西",VLOOKUP($B576,関西・中四国!$D:$E,2,0),IF($A576="四国/中国",VLOOKUP($B576,関西・中四国!$D:$E,2,0),IF($A576="九/沖",VLOOKUP($B576,九･沖!$D:$E,2,0),""))))))</f>
        <v>43</v>
      </c>
    </row>
    <row r="577" spans="1:5">
      <c r="A577" s="124" t="s">
        <v>7</v>
      </c>
      <c r="B577" s="101" t="s">
        <v>333</v>
      </c>
      <c r="C577" s="270" t="s">
        <v>1984</v>
      </c>
      <c r="D577" s="271" t="s">
        <v>1928</v>
      </c>
      <c r="E577" s="266">
        <f>IF($A577="北/東",VLOOKUP($B577,東北!$D:$E,2,0),IF($A577="東京･関東",VLOOKUP($B577,関東・東京!$D:$E,2,0),IF($A577="中/北",VLOOKUP($B577,中･北!$D:$E,2,0),IF($A577="関西",VLOOKUP($B577,関西・中四国!$D:$E,2,0),IF($A577="四国/中国",VLOOKUP($B577,関西・中四国!$D:$E,2,0),IF($A577="九/沖",VLOOKUP($B577,九･沖!$D:$E,2,0),""))))))</f>
        <v>120</v>
      </c>
    </row>
    <row r="578" spans="1:5">
      <c r="A578" s="124" t="s">
        <v>7</v>
      </c>
      <c r="B578" s="101" t="s">
        <v>980</v>
      </c>
      <c r="C578" s="270" t="s">
        <v>959</v>
      </c>
      <c r="D578" s="271" t="s">
        <v>959</v>
      </c>
      <c r="E578" s="266">
        <f>IF($A578="北/東",VLOOKUP($B578,東北!$D:$E,2,0),IF($A578="東京･関東",VLOOKUP($B578,関東・東京!$D:$E,2,0),IF($A578="中/北",VLOOKUP($B578,中･北!$D:$E,2,0),IF($A578="関西",VLOOKUP($B578,関西・中四国!$D:$E,2,0),IF($A578="四国/中国",VLOOKUP($B578,関西・中四国!$D:$E,2,0),IF($A578="九/沖",VLOOKUP($B578,九･沖!$D:$E,2,0),""))))))</f>
        <v>2</v>
      </c>
    </row>
    <row r="579" spans="1:5">
      <c r="A579" s="124" t="s">
        <v>7</v>
      </c>
      <c r="B579" s="101" t="s">
        <v>819</v>
      </c>
      <c r="C579" s="270" t="s">
        <v>959</v>
      </c>
      <c r="D579" s="271" t="s">
        <v>959</v>
      </c>
      <c r="E579" s="266">
        <f>IF($A579="北/東",VLOOKUP($B579,東北!$D:$E,2,0),IF($A579="東京･関東",VLOOKUP($B579,関東・東京!$D:$E,2,0),IF($A579="中/北",VLOOKUP($B579,中･北!$D:$E,2,0),IF($A579="関西",VLOOKUP($B579,関西・中四国!$D:$E,2,0),IF($A579="四国/中国",VLOOKUP($B579,関西・中四国!$D:$E,2,0),IF($A579="九/沖",VLOOKUP($B579,九･沖!$D:$E,2,0),""))))))</f>
        <v>1</v>
      </c>
    </row>
    <row r="580" spans="1:5">
      <c r="A580" s="124" t="s">
        <v>7</v>
      </c>
      <c r="B580" s="101" t="s">
        <v>70</v>
      </c>
      <c r="C580" s="270" t="s">
        <v>959</v>
      </c>
      <c r="D580" s="271" t="s">
        <v>959</v>
      </c>
      <c r="E580" s="266">
        <f>IF($A580="北/東",VLOOKUP($B580,東北!$D:$E,2,0),IF($A580="東京･関東",VLOOKUP($B580,関東・東京!$D:$E,2,0),IF($A580="中/北",VLOOKUP($B580,中･北!$D:$E,2,0),IF($A580="関西",VLOOKUP($B580,関西・中四国!$D:$E,2,0),IF($A580="四国/中国",VLOOKUP($B580,関西・中四国!$D:$E,2,0),IF($A580="九/沖",VLOOKUP($B580,九･沖!$D:$E,2,0),""))))))</f>
        <v>1</v>
      </c>
    </row>
    <row r="581" spans="1:5">
      <c r="A581" s="124" t="s">
        <v>7</v>
      </c>
      <c r="B581" s="101" t="s">
        <v>46</v>
      </c>
      <c r="C581" s="270" t="s">
        <v>959</v>
      </c>
      <c r="D581" s="271" t="s">
        <v>959</v>
      </c>
      <c r="E581" s="266">
        <f>IF($A581="北/東",VLOOKUP($B581,東北!$D:$E,2,0),IF($A581="東京･関東",VLOOKUP($B581,関東・東京!$D:$E,2,0),IF($A581="中/北",VLOOKUP($B581,中･北!$D:$E,2,0),IF($A581="関西",VLOOKUP($B581,関西・中四国!$D:$E,2,0),IF($A581="四国/中国",VLOOKUP($B581,関西・中四国!$D:$E,2,0),IF($A581="九/沖",VLOOKUP($B581,九･沖!$D:$E,2,0),""))))))</f>
        <v>24</v>
      </c>
    </row>
    <row r="582" spans="1:5">
      <c r="A582" s="124" t="s">
        <v>7</v>
      </c>
      <c r="B582" s="101" t="s">
        <v>36</v>
      </c>
      <c r="C582" s="270" t="s">
        <v>959</v>
      </c>
      <c r="D582" s="271" t="s">
        <v>959</v>
      </c>
      <c r="E582" s="266">
        <f>IF($A582="北/東",VLOOKUP($B582,東北!$D:$E,2,0),IF($A582="東京･関東",VLOOKUP($B582,関東・東京!$D:$E,2,0),IF($A582="中/北",VLOOKUP($B582,中･北!$D:$E,2,0),IF($A582="関西",VLOOKUP($B582,関西・中四国!$D:$E,2,0),IF($A582="四国/中国",VLOOKUP($B582,関西・中四国!$D:$E,2,0),IF($A582="九/沖",VLOOKUP($B582,九･沖!$D:$E,2,0),""))))))</f>
        <v>27</v>
      </c>
    </row>
    <row r="583" spans="1:5">
      <c r="A583" s="124" t="s">
        <v>7</v>
      </c>
      <c r="B583" s="101" t="s">
        <v>55</v>
      </c>
      <c r="C583" s="270" t="s">
        <v>959</v>
      </c>
      <c r="D583" s="271" t="s">
        <v>959</v>
      </c>
      <c r="E583" s="266">
        <f>IF($A583="北/東",VLOOKUP($B583,東北!$D:$E,2,0),IF($A583="東京･関東",VLOOKUP($B583,関東・東京!$D:$E,2,0),IF($A583="中/北",VLOOKUP($B583,中･北!$D:$E,2,0),IF($A583="関西",VLOOKUP($B583,関西・中四国!$D:$E,2,0),IF($A583="四国/中国",VLOOKUP($B583,関西・中四国!$D:$E,2,0),IF($A583="九/沖",VLOOKUP($B583,九･沖!$D:$E,2,0),""))))))</f>
        <v>1</v>
      </c>
    </row>
    <row r="584" spans="1:5">
      <c r="A584" s="124" t="s">
        <v>7</v>
      </c>
      <c r="B584" s="101" t="s">
        <v>624</v>
      </c>
      <c r="C584" s="270" t="s">
        <v>624</v>
      </c>
      <c r="D584" s="271" t="s">
        <v>1928</v>
      </c>
      <c r="E584" s="266">
        <f>IF($A584="北/東",VLOOKUP($B584,東北!$D:$E,2,0),IF($A584="東京･関東",VLOOKUP($B584,関東・東京!$D:$E,2,0),IF($A584="中/北",VLOOKUP($B584,中･北!$D:$E,2,0),IF($A584="関西",VLOOKUP($B584,関西・中四国!$D:$E,2,0),IF($A584="四国/中国",VLOOKUP($B584,関西・中四国!$D:$E,2,0),IF($A584="九/沖",VLOOKUP($B584,九･沖!$D:$E,2,0),""))))))</f>
        <v>17</v>
      </c>
    </row>
    <row r="585" spans="1:5">
      <c r="A585" s="124" t="s">
        <v>7</v>
      </c>
      <c r="B585" s="101" t="s">
        <v>47</v>
      </c>
      <c r="C585" s="270" t="s">
        <v>959</v>
      </c>
      <c r="D585" s="271" t="s">
        <v>959</v>
      </c>
      <c r="E585" s="266">
        <f>IF($A585="北/東",VLOOKUP($B585,東北!$D:$E,2,0),IF($A585="東京･関東",VLOOKUP($B585,関東・東京!$D:$E,2,0),IF($A585="中/北",VLOOKUP($B585,中･北!$D:$E,2,0),IF($A585="関西",VLOOKUP($B585,関西・中四国!$D:$E,2,0),IF($A585="四国/中国",VLOOKUP($B585,関西・中四国!$D:$E,2,0),IF($A585="九/沖",VLOOKUP($B585,九･沖!$D:$E,2,0),""))))))</f>
        <v>4</v>
      </c>
    </row>
    <row r="586" spans="1:5">
      <c r="A586" s="124" t="s">
        <v>7</v>
      </c>
      <c r="B586" s="101" t="s">
        <v>965</v>
      </c>
      <c r="C586" s="270" t="s">
        <v>959</v>
      </c>
      <c r="D586" s="271" t="s">
        <v>959</v>
      </c>
      <c r="E586" s="266">
        <f>IF($A586="北/東",VLOOKUP($B586,東北!$D:$E,2,0),IF($A586="東京･関東",VLOOKUP($B586,関東・東京!$D:$E,2,0),IF($A586="中/北",VLOOKUP($B586,中･北!$D:$E,2,0),IF($A586="関西",VLOOKUP($B586,関西・中四国!$D:$E,2,0),IF($A586="四国/中国",VLOOKUP($B586,関西・中四国!$D:$E,2,0),IF($A586="九/沖",VLOOKUP($B586,九･沖!$D:$E,2,0),""))))))</f>
        <v>1</v>
      </c>
    </row>
    <row r="587" spans="1:5">
      <c r="A587" s="124" t="s">
        <v>7</v>
      </c>
      <c r="B587" s="101" t="s">
        <v>1011</v>
      </c>
      <c r="C587" s="270" t="s">
        <v>959</v>
      </c>
      <c r="D587" s="271" t="s">
        <v>959</v>
      </c>
      <c r="E587" s="266">
        <f>IF($A587="北/東",VLOOKUP($B587,東北!$D:$E,2,0),IF($A587="東京･関東",VLOOKUP($B587,関東・東京!$D:$E,2,0),IF($A587="中/北",VLOOKUP($B587,中･北!$D:$E,2,0),IF($A587="関西",VLOOKUP($B587,関西・中四国!$D:$E,2,0),IF($A587="四国/中国",VLOOKUP($B587,関西・中四国!$D:$E,2,0),IF($A587="九/沖",VLOOKUP($B587,九･沖!$D:$E,2,0),""))))))</f>
        <v>3</v>
      </c>
    </row>
    <row r="588" spans="1:5">
      <c r="A588" s="124" t="s">
        <v>7</v>
      </c>
      <c r="B588" s="101" t="s">
        <v>71</v>
      </c>
      <c r="C588" s="270" t="s">
        <v>959</v>
      </c>
      <c r="D588" s="271" t="s">
        <v>959</v>
      </c>
      <c r="E588" s="266">
        <f>IF($A588="北/東",VLOOKUP($B588,東北!$D:$E,2,0),IF($A588="東京･関東",VLOOKUP($B588,関東・東京!$D:$E,2,0),IF($A588="中/北",VLOOKUP($B588,中･北!$D:$E,2,0),IF($A588="関西",VLOOKUP($B588,関西・中四国!$D:$E,2,0),IF($A588="四国/中国",VLOOKUP($B588,関西・中四国!$D:$E,2,0),IF($A588="九/沖",VLOOKUP($B588,九･沖!$D:$E,2,0),""))))))</f>
        <v>6</v>
      </c>
    </row>
    <row r="589" spans="1:5">
      <c r="A589" s="124" t="s">
        <v>7</v>
      </c>
      <c r="B589" s="101" t="s">
        <v>22</v>
      </c>
      <c r="C589" s="270" t="s">
        <v>959</v>
      </c>
      <c r="D589" s="271" t="s">
        <v>959</v>
      </c>
      <c r="E589" s="266">
        <f>IF($A589="北/東",VLOOKUP($B589,東北!$D:$E,2,0),IF($A589="東京･関東",VLOOKUP($B589,関東・東京!$D:$E,2,0),IF($A589="中/北",VLOOKUP($B589,中･北!$D:$E,2,0),IF($A589="関西",VLOOKUP($B589,関西・中四国!$D:$E,2,0),IF($A589="四国/中国",VLOOKUP($B589,関西・中四国!$D:$E,2,0),IF($A589="九/沖",VLOOKUP($B589,九･沖!$D:$E,2,0),""))))))</f>
        <v>166</v>
      </c>
    </row>
    <row r="590" spans="1:5">
      <c r="A590" s="124" t="s">
        <v>7</v>
      </c>
      <c r="B590" s="101" t="s">
        <v>966</v>
      </c>
      <c r="C590" s="270" t="s">
        <v>959</v>
      </c>
      <c r="D590" s="271" t="s">
        <v>959</v>
      </c>
      <c r="E590" s="266">
        <f>IF($A590="北/東",VLOOKUP($B590,東北!$D:$E,2,0),IF($A590="東京･関東",VLOOKUP($B590,関東・東京!$D:$E,2,0),IF($A590="中/北",VLOOKUP($B590,中･北!$D:$E,2,0),IF($A590="関西",VLOOKUP($B590,関西・中四国!$D:$E,2,0),IF($A590="四国/中国",VLOOKUP($B590,関西・中四国!$D:$E,2,0),IF($A590="九/沖",VLOOKUP($B590,九･沖!$D:$E,2,0),""))))))</f>
        <v>1</v>
      </c>
    </row>
    <row r="591" spans="1:5">
      <c r="A591" s="124" t="s">
        <v>7</v>
      </c>
      <c r="B591" s="101" t="s">
        <v>967</v>
      </c>
      <c r="C591" s="270" t="s">
        <v>959</v>
      </c>
      <c r="D591" s="271" t="s">
        <v>959</v>
      </c>
      <c r="E591" s="266">
        <f>IF($A591="北/東",VLOOKUP($B591,東北!$D:$E,2,0),IF($A591="東京･関東",VLOOKUP($B591,関東・東京!$D:$E,2,0),IF($A591="中/北",VLOOKUP($B591,中･北!$D:$E,2,0),IF($A591="関西",VLOOKUP($B591,関西・中四国!$D:$E,2,0),IF($A591="四国/中国",VLOOKUP($B591,関西・中四国!$D:$E,2,0),IF($A591="九/沖",VLOOKUP($B591,九･沖!$D:$E,2,0),""))))))</f>
        <v>3</v>
      </c>
    </row>
    <row r="592" spans="1:5">
      <c r="A592" s="124" t="s">
        <v>7</v>
      </c>
      <c r="B592" s="101" t="s">
        <v>62</v>
      </c>
      <c r="C592" s="270" t="s">
        <v>959</v>
      </c>
      <c r="D592" s="271" t="s">
        <v>959</v>
      </c>
      <c r="E592" s="266">
        <f>IF($A592="北/東",VLOOKUP($B592,東北!$D:$E,2,0),IF($A592="東京･関東",VLOOKUP($B592,関東・東京!$D:$E,2,0),IF($A592="中/北",VLOOKUP($B592,中･北!$D:$E,2,0),IF($A592="関西",VLOOKUP($B592,関西・中四国!$D:$E,2,0),IF($A592="四国/中国",VLOOKUP($B592,関西・中四国!$D:$E,2,0),IF($A592="九/沖",VLOOKUP($B592,九･沖!$D:$E,2,0),""))))))</f>
        <v>2</v>
      </c>
    </row>
    <row r="593" spans="1:5">
      <c r="A593" s="124" t="s">
        <v>7</v>
      </c>
      <c r="B593" s="101" t="s">
        <v>352</v>
      </c>
      <c r="C593" s="270" t="s">
        <v>1985</v>
      </c>
      <c r="D593" s="271" t="s">
        <v>1928</v>
      </c>
      <c r="E593" s="266">
        <f>IF($A593="北/東",VLOOKUP($B593,東北!$D:$E,2,0),IF($A593="東京･関東",VLOOKUP($B593,関東・東京!$D:$E,2,0),IF($A593="中/北",VLOOKUP($B593,中･北!$D:$E,2,0),IF($A593="関西",VLOOKUP($B593,関西・中四国!$D:$E,2,0),IF($A593="四国/中国",VLOOKUP($B593,関西・中四国!$D:$E,2,0),IF($A593="九/沖",VLOOKUP($B593,九･沖!$D:$E,2,0),""))))))</f>
        <v>18</v>
      </c>
    </row>
    <row r="594" spans="1:5">
      <c r="A594" s="124" t="s">
        <v>7</v>
      </c>
      <c r="B594" s="101" t="s">
        <v>39</v>
      </c>
      <c r="C594" s="270" t="s">
        <v>959</v>
      </c>
      <c r="D594" s="271" t="s">
        <v>959</v>
      </c>
      <c r="E594" s="266">
        <f>IF($A594="北/東",VLOOKUP($B594,東北!$D:$E,2,0),IF($A594="東京･関東",VLOOKUP($B594,関東・東京!$D:$E,2,0),IF($A594="中/北",VLOOKUP($B594,中･北!$D:$E,2,0),IF($A594="関西",VLOOKUP($B594,関西・中四国!$D:$E,2,0),IF($A594="四国/中国",VLOOKUP($B594,関西・中四国!$D:$E,2,0),IF($A594="九/沖",VLOOKUP($B594,九･沖!$D:$E,2,0),""))))))</f>
        <v>29</v>
      </c>
    </row>
    <row r="595" spans="1:5">
      <c r="A595" s="124" t="s">
        <v>7</v>
      </c>
      <c r="B595" s="101" t="s">
        <v>1018</v>
      </c>
      <c r="C595" s="270" t="s">
        <v>959</v>
      </c>
      <c r="D595" s="271" t="s">
        <v>959</v>
      </c>
      <c r="E595" s="266">
        <f>IF($A595="北/東",VLOOKUP($B595,東北!$D:$E,2,0),IF($A595="東京･関東",VLOOKUP($B595,関東・東京!$D:$E,2,0),IF($A595="中/北",VLOOKUP($B595,中･北!$D:$E,2,0),IF($A595="関西",VLOOKUP($B595,関西・中四国!$D:$E,2,0),IF($A595="四国/中国",VLOOKUP($B595,関西・中四国!$D:$E,2,0),IF($A595="九/沖",VLOOKUP($B595,九･沖!$D:$E,2,0),""))))))</f>
        <v>3</v>
      </c>
    </row>
    <row r="596" spans="1:5">
      <c r="A596" s="124" t="s">
        <v>7</v>
      </c>
      <c r="B596" s="101" t="s">
        <v>75</v>
      </c>
      <c r="C596" s="270" t="s">
        <v>2045</v>
      </c>
      <c r="D596" s="271" t="s">
        <v>1928</v>
      </c>
      <c r="E596" s="266">
        <f>IF($A596="北/東",VLOOKUP($B596,東北!$D:$E,2,0),IF($A596="東京･関東",VLOOKUP($B596,関東・東京!$D:$E,2,0),IF($A596="中/北",VLOOKUP($B596,中･北!$D:$E,2,0),IF($A596="関西",VLOOKUP($B596,関西・中四国!$D:$E,2,0),IF($A596="四国/中国",VLOOKUP($B596,関西・中四国!$D:$E,2,0),IF($A596="九/沖",VLOOKUP($B596,九･沖!$D:$E,2,0),""))))))</f>
        <v>4</v>
      </c>
    </row>
    <row r="597" spans="1:5">
      <c r="A597" s="124" t="s">
        <v>7</v>
      </c>
      <c r="B597" s="101" t="s">
        <v>815</v>
      </c>
      <c r="C597" s="270" t="s">
        <v>959</v>
      </c>
      <c r="D597" s="271" t="s">
        <v>959</v>
      </c>
      <c r="E597" s="266">
        <f>IF($A597="北/東",VLOOKUP($B597,東北!$D:$E,2,0),IF($A597="東京･関東",VLOOKUP($B597,関東・東京!$D:$E,2,0),IF($A597="中/北",VLOOKUP($B597,中･北!$D:$E,2,0),IF($A597="関西",VLOOKUP($B597,関西・中四国!$D:$E,2,0),IF($A597="四国/中国",VLOOKUP($B597,関西・中四国!$D:$E,2,0),IF($A597="九/沖",VLOOKUP($B597,九･沖!$D:$E,2,0),""))))))</f>
        <v>2</v>
      </c>
    </row>
    <row r="598" spans="1:5">
      <c r="A598" s="124" t="s">
        <v>7</v>
      </c>
      <c r="B598" s="101" t="s">
        <v>523</v>
      </c>
      <c r="C598" s="270" t="s">
        <v>2046</v>
      </c>
      <c r="D598" s="271" t="s">
        <v>1928</v>
      </c>
      <c r="E598" s="266">
        <f>IF($A598="北/東",VLOOKUP($B598,東北!$D:$E,2,0),IF($A598="東京･関東",VLOOKUP($B598,関東・東京!$D:$E,2,0),IF($A598="中/北",VLOOKUP($B598,中･北!$D:$E,2,0),IF($A598="関西",VLOOKUP($B598,関西・中四国!$D:$E,2,0),IF($A598="四国/中国",VLOOKUP($B598,関西・中四国!$D:$E,2,0),IF($A598="九/沖",VLOOKUP($B598,九･沖!$D:$E,2,0),""))))))</f>
        <v>111</v>
      </c>
    </row>
    <row r="599" spans="1:5">
      <c r="A599" s="124" t="s">
        <v>7</v>
      </c>
      <c r="B599" s="101" t="s">
        <v>1013</v>
      </c>
      <c r="C599" s="270" t="s">
        <v>959</v>
      </c>
      <c r="D599" s="271" t="s">
        <v>959</v>
      </c>
      <c r="E599" s="266">
        <f>IF($A599="北/東",VLOOKUP($B599,東北!$D:$E,2,0),IF($A599="東京･関東",VLOOKUP($B599,関東・東京!$D:$E,2,0),IF($A599="中/北",VLOOKUP($B599,中･北!$D:$E,2,0),IF($A599="関西",VLOOKUP($B599,関西・中四国!$D:$E,2,0),IF($A599="四国/中国",VLOOKUP($B599,関西・中四国!$D:$E,2,0),IF($A599="九/沖",VLOOKUP($B599,九･沖!$D:$E,2,0),""))))))</f>
        <v>3</v>
      </c>
    </row>
    <row r="600" spans="1:5">
      <c r="A600" s="124" t="s">
        <v>7</v>
      </c>
      <c r="B600" s="101" t="s">
        <v>559</v>
      </c>
      <c r="C600" s="270" t="s">
        <v>1986</v>
      </c>
      <c r="D600" s="271" t="s">
        <v>1995</v>
      </c>
      <c r="E600" s="266">
        <f>IF($A600="北/東",VLOOKUP($B600,東北!$D:$E,2,0),IF($A600="東京･関東",VLOOKUP($B600,関東・東京!$D:$E,2,0),IF($A600="中/北",VLOOKUP($B600,中･北!$D:$E,2,0),IF($A600="関西",VLOOKUP($B600,関西・中四国!$D:$E,2,0),IF($A600="四国/中国",VLOOKUP($B600,関西・中四国!$D:$E,2,0),IF($A600="九/沖",VLOOKUP($B600,九･沖!$D:$E,2,0),""))))))</f>
        <v>72</v>
      </c>
    </row>
    <row r="601" spans="1:5">
      <c r="A601" s="124" t="s">
        <v>7</v>
      </c>
      <c r="B601" s="101" t="s">
        <v>955</v>
      </c>
      <c r="C601" s="270" t="s">
        <v>959</v>
      </c>
      <c r="D601" s="271" t="s">
        <v>959</v>
      </c>
      <c r="E601" s="266">
        <f>IF($A601="北/東",VLOOKUP($B601,東北!$D:$E,2,0),IF($A601="東京･関東",VLOOKUP($B601,関東・東京!$D:$E,2,0),IF($A601="中/北",VLOOKUP($B601,中･北!$D:$E,2,0),IF($A601="関西",VLOOKUP($B601,関西・中四国!$D:$E,2,0),IF($A601="四国/中国",VLOOKUP($B601,関西・中四国!$D:$E,2,0),IF($A601="九/沖",VLOOKUP($B601,九･沖!$D:$E,2,0),""))))))</f>
        <v>3</v>
      </c>
    </row>
    <row r="602" spans="1:5">
      <c r="A602" s="124" t="s">
        <v>7</v>
      </c>
      <c r="B602" s="101" t="s">
        <v>26</v>
      </c>
      <c r="C602" s="270" t="s">
        <v>26</v>
      </c>
      <c r="D602" s="271" t="s">
        <v>1928</v>
      </c>
      <c r="E602" s="266">
        <f>IF($A602="北/東",VLOOKUP($B602,東北!$D:$E,2,0),IF($A602="東京･関東",VLOOKUP($B602,関東・東京!$D:$E,2,0),IF($A602="中/北",VLOOKUP($B602,中･北!$D:$E,2,0),IF($A602="関西",VLOOKUP($B602,関西・中四国!$D:$E,2,0),IF($A602="四国/中国",VLOOKUP($B602,関西・中四国!$D:$E,2,0),IF($A602="九/沖",VLOOKUP($B602,九･沖!$D:$E,2,0),""))))))</f>
        <v>110</v>
      </c>
    </row>
    <row r="603" spans="1:5">
      <c r="A603" s="124" t="s">
        <v>7</v>
      </c>
      <c r="B603" s="101" t="s">
        <v>335</v>
      </c>
      <c r="C603" s="270" t="s">
        <v>2047</v>
      </c>
      <c r="D603" s="271" t="s">
        <v>1928</v>
      </c>
      <c r="E603" s="266">
        <f>IF($A603="北/東",VLOOKUP($B603,東北!$D:$E,2,0),IF($A603="東京･関東",VLOOKUP($B603,関東・東京!$D:$E,2,0),IF($A603="中/北",VLOOKUP($B603,中･北!$D:$E,2,0),IF($A603="関西",VLOOKUP($B603,関西・中四国!$D:$E,2,0),IF($A603="四国/中国",VLOOKUP($B603,関西・中四国!$D:$E,2,0),IF($A603="九/沖",VLOOKUP($B603,九･沖!$D:$E,2,0),""))))))</f>
        <v>121</v>
      </c>
    </row>
    <row r="604" spans="1:5">
      <c r="A604" s="124" t="s">
        <v>7</v>
      </c>
      <c r="B604" s="101" t="s">
        <v>956</v>
      </c>
      <c r="C604" s="270" t="s">
        <v>959</v>
      </c>
      <c r="D604" s="271" t="s">
        <v>959</v>
      </c>
      <c r="E604" s="266">
        <f>IF($A604="北/東",VLOOKUP($B604,東北!$D:$E,2,0),IF($A604="東京･関東",VLOOKUP($B604,関東・東京!$D:$E,2,0),IF($A604="中/北",VLOOKUP($B604,中･北!$D:$E,2,0),IF($A604="関西",VLOOKUP($B604,関西・中四国!$D:$E,2,0),IF($A604="四国/中国",VLOOKUP($B604,関西・中四国!$D:$E,2,0),IF($A604="九/沖",VLOOKUP($B604,九･沖!$D:$E,2,0),""))))))</f>
        <v>4</v>
      </c>
    </row>
    <row r="605" spans="1:5">
      <c r="A605" s="124" t="s">
        <v>7</v>
      </c>
      <c r="B605" s="101" t="s">
        <v>957</v>
      </c>
      <c r="C605" s="270" t="s">
        <v>959</v>
      </c>
      <c r="D605" s="271" t="s">
        <v>959</v>
      </c>
      <c r="E605" s="266">
        <f>IF($A605="北/東",VLOOKUP($B605,東北!$D:$E,2,0),IF($A605="東京･関東",VLOOKUP($B605,関東・東京!$D:$E,2,0),IF($A605="中/北",VLOOKUP($B605,中･北!$D:$E,2,0),IF($A605="関西",VLOOKUP($B605,関西・中四国!$D:$E,2,0),IF($A605="四国/中国",VLOOKUP($B605,関西・中四国!$D:$E,2,0),IF($A605="九/沖",VLOOKUP($B605,九･沖!$D:$E,2,0),""))))))</f>
        <v>1</v>
      </c>
    </row>
    <row r="606" spans="1:5">
      <c r="A606" s="124" t="s">
        <v>7</v>
      </c>
      <c r="B606" s="101" t="s">
        <v>958</v>
      </c>
      <c r="C606" s="270" t="s">
        <v>959</v>
      </c>
      <c r="D606" s="271" t="s">
        <v>959</v>
      </c>
      <c r="E606" s="266">
        <f>IF($A606="北/東",VLOOKUP($B606,東北!$D:$E,2,0),IF($A606="東京･関東",VLOOKUP($B606,関東・東京!$D:$E,2,0),IF($A606="中/北",VLOOKUP($B606,中･北!$D:$E,2,0),IF($A606="関西",VLOOKUP($B606,関西・中四国!$D:$E,2,0),IF($A606="四国/中国",VLOOKUP($B606,関西・中四国!$D:$E,2,0),IF($A606="九/沖",VLOOKUP($B606,九･沖!$D:$E,2,0),""))))))</f>
        <v>7</v>
      </c>
    </row>
    <row r="607" spans="1:5">
      <c r="A607" s="124" t="s">
        <v>7</v>
      </c>
      <c r="B607" s="101" t="s">
        <v>113</v>
      </c>
      <c r="C607" s="270" t="s">
        <v>959</v>
      </c>
      <c r="D607" s="271" t="s">
        <v>959</v>
      </c>
      <c r="E607" s="266">
        <f>IF($A607="北/東",VLOOKUP($B607,東北!$D:$E,2,0),IF($A607="東京･関東",VLOOKUP($B607,関東・東京!$D:$E,2,0),IF($A607="中/北",VLOOKUP($B607,中･北!$D:$E,2,0),IF($A607="関西",VLOOKUP($B607,関西・中四国!$D:$E,2,0),IF($A607="四国/中国",VLOOKUP($B607,関西・中四国!$D:$E,2,0),IF($A607="九/沖",VLOOKUP($B607,九･沖!$D:$E,2,0),""))))))</f>
        <v>2</v>
      </c>
    </row>
    <row r="608" spans="1:5">
      <c r="A608" s="124" t="s">
        <v>7</v>
      </c>
      <c r="B608" s="101" t="s">
        <v>964</v>
      </c>
      <c r="C608" s="270" t="s">
        <v>959</v>
      </c>
      <c r="D608" s="271" t="s">
        <v>959</v>
      </c>
      <c r="E608" s="266">
        <f>IF($A608="北/東",VLOOKUP($B608,東北!$D:$E,2,0),IF($A608="東京･関東",VLOOKUP($B608,関東・東京!$D:$E,2,0),IF($A608="中/北",VLOOKUP($B608,中･北!$D:$E,2,0),IF($A608="関西",VLOOKUP($B608,関西・中四国!$D:$E,2,0),IF($A608="四国/中国",VLOOKUP($B608,関西・中四国!$D:$E,2,0),IF($A608="九/沖",VLOOKUP($B608,九･沖!$D:$E,2,0),""))))))</f>
        <v>1</v>
      </c>
    </row>
    <row r="609" spans="1:5">
      <c r="A609" s="124" t="s">
        <v>7</v>
      </c>
      <c r="B609" s="101" t="s">
        <v>814</v>
      </c>
      <c r="C609" s="270" t="s">
        <v>814</v>
      </c>
      <c r="D609" s="271" t="s">
        <v>1928</v>
      </c>
      <c r="E609" s="266">
        <f>IF($A609="北/東",VLOOKUP($B609,東北!$D:$E,2,0),IF($A609="東京･関東",VLOOKUP($B609,関東・東京!$D:$E,2,0),IF($A609="中/北",VLOOKUP($B609,中･北!$D:$E,2,0),IF($A609="関西",VLOOKUP($B609,関西・中四国!$D:$E,2,0),IF($A609="四国/中国",VLOOKUP($B609,関西・中四国!$D:$E,2,0),IF($A609="九/沖",VLOOKUP($B609,九･沖!$D:$E,2,0),""))))))</f>
        <v>26</v>
      </c>
    </row>
    <row r="610" spans="1:5">
      <c r="A610" s="124" t="s">
        <v>7</v>
      </c>
      <c r="B610" s="101" t="s">
        <v>977</v>
      </c>
      <c r="C610" s="270" t="s">
        <v>959</v>
      </c>
      <c r="D610" s="271" t="s">
        <v>959</v>
      </c>
      <c r="E610" s="266">
        <f>IF($A610="北/東",VLOOKUP($B610,東北!$D:$E,2,0),IF($A610="東京･関東",VLOOKUP($B610,関東・東京!$D:$E,2,0),IF($A610="中/北",VLOOKUP($B610,中･北!$D:$E,2,0),IF($A610="関西",VLOOKUP($B610,関西・中四国!$D:$E,2,0),IF($A610="四国/中国",VLOOKUP($B610,関西・中四国!$D:$E,2,0),IF($A610="九/沖",VLOOKUP($B610,九･沖!$D:$E,2,0),""))))))</f>
        <v>2</v>
      </c>
    </row>
    <row r="611" spans="1:5">
      <c r="A611" s="124" t="s">
        <v>7</v>
      </c>
      <c r="B611" s="101" t="s">
        <v>286</v>
      </c>
      <c r="C611" s="270" t="s">
        <v>959</v>
      </c>
      <c r="D611" s="271" t="s">
        <v>959</v>
      </c>
      <c r="E611" s="266">
        <f>IF($A611="北/東",VLOOKUP($B611,東北!$D:$E,2,0),IF($A611="東京･関東",VLOOKUP($B611,関東・東京!$D:$E,2,0),IF($A611="中/北",VLOOKUP($B611,中･北!$D:$E,2,0),IF($A611="関西",VLOOKUP($B611,関西・中四国!$D:$E,2,0),IF($A611="四国/中国",VLOOKUP($B611,関西・中四国!$D:$E,2,0),IF($A611="九/沖",VLOOKUP($B611,九･沖!$D:$E,2,0),""))))))</f>
        <v>39</v>
      </c>
    </row>
    <row r="612" spans="1:5">
      <c r="A612" s="124" t="s">
        <v>7</v>
      </c>
      <c r="B612" s="101" t="s">
        <v>813</v>
      </c>
      <c r="C612" s="270" t="s">
        <v>959</v>
      </c>
      <c r="D612" s="271" t="s">
        <v>959</v>
      </c>
      <c r="E612" s="266">
        <f>IF($A612="北/東",VLOOKUP($B612,東北!$D:$E,2,0),IF($A612="東京･関東",VLOOKUP($B612,関東・東京!$D:$E,2,0),IF($A612="中/北",VLOOKUP($B612,中･北!$D:$E,2,0),IF($A612="関西",VLOOKUP($B612,関西・中四国!$D:$E,2,0),IF($A612="四国/中国",VLOOKUP($B612,関西・中四国!$D:$E,2,0),IF($A612="九/沖",VLOOKUP($B612,九･沖!$D:$E,2,0),""))))))</f>
        <v>4</v>
      </c>
    </row>
    <row r="613" spans="1:5">
      <c r="A613" s="124" t="s">
        <v>7</v>
      </c>
      <c r="B613" s="101" t="s">
        <v>1020</v>
      </c>
      <c r="C613" s="270" t="s">
        <v>959</v>
      </c>
      <c r="D613" s="271" t="s">
        <v>959</v>
      </c>
      <c r="E613" s="266">
        <f>IF($A613="北/東",VLOOKUP($B613,東北!$D:$E,2,0),IF($A613="東京･関東",VLOOKUP($B613,関東・東京!$D:$E,2,0),IF($A613="中/北",VLOOKUP($B613,中･北!$D:$E,2,0),IF($A613="関西",VLOOKUP($B613,関西・中四国!$D:$E,2,0),IF($A613="四国/中国",VLOOKUP($B613,関西・中四国!$D:$E,2,0),IF($A613="九/沖",VLOOKUP($B613,九･沖!$D:$E,2,0),""))))))</f>
        <v>1</v>
      </c>
    </row>
    <row r="614" spans="1:5">
      <c r="A614" s="124" t="s">
        <v>490</v>
      </c>
      <c r="B614" s="101" t="s">
        <v>1000</v>
      </c>
      <c r="C614" s="270" t="s">
        <v>959</v>
      </c>
      <c r="D614" s="271" t="s">
        <v>959</v>
      </c>
      <c r="E614" s="266">
        <f>IF($A614="北/東",VLOOKUP($B614,東北!$D:$E,2,0),IF($A614="東京･関東",VLOOKUP($B614,関東・東京!$D:$E,2,0),IF($A614="中/北",VLOOKUP($B614,中･北!$D:$E,2,0),IF($A614="関西",VLOOKUP($B614,関西・中四国!$D:$E,2,0),IF($A614="四国/中国",VLOOKUP($B614,関西・中四国!$D:$E,2,0),IF($A614="九/沖",VLOOKUP($B614,九･沖!$D:$E,2,0),""))))))</f>
        <v>2</v>
      </c>
    </row>
    <row r="615" spans="1:5">
      <c r="A615" s="124" t="s">
        <v>490</v>
      </c>
      <c r="B615" s="101" t="s">
        <v>94</v>
      </c>
      <c r="C615" s="270" t="s">
        <v>959</v>
      </c>
      <c r="D615" s="271" t="s">
        <v>959</v>
      </c>
      <c r="E615" s="266">
        <f>IF($A615="北/東",VLOOKUP($B615,東北!$D:$E,2,0),IF($A615="東京･関東",VLOOKUP($B615,関東・東京!$D:$E,2,0),IF($A615="中/北",VLOOKUP($B615,中･北!$D:$E,2,0),IF($A615="関西",VLOOKUP($B615,関西・中四国!$D:$E,2,0),IF($A615="四国/中国",VLOOKUP($B615,関西・中四国!$D:$E,2,0),IF($A615="九/沖",VLOOKUP($B615,九･沖!$D:$E,2,0),""))))))</f>
        <v>40</v>
      </c>
    </row>
    <row r="616" spans="1:5">
      <c r="A616" s="124" t="s">
        <v>490</v>
      </c>
      <c r="B616" s="101" t="s">
        <v>922</v>
      </c>
      <c r="C616" s="270" t="s">
        <v>959</v>
      </c>
      <c r="D616" s="271" t="s">
        <v>959</v>
      </c>
      <c r="E616" s="266">
        <f>IF($A616="北/東",VLOOKUP($B616,東北!$D:$E,2,0),IF($A616="東京･関東",VLOOKUP($B616,関東・東京!$D:$E,2,0),IF($A616="中/北",VLOOKUP($B616,中･北!$D:$E,2,0),IF($A616="関西",VLOOKUP($B616,関西・中四国!$D:$E,2,0),IF($A616="四国/中国",VLOOKUP($B616,関西・中四国!$D:$E,2,0),IF($A616="九/沖",VLOOKUP($B616,九･沖!$D:$E,2,0),""))))))</f>
        <v>3</v>
      </c>
    </row>
    <row r="617" spans="1:5">
      <c r="A617" s="124" t="s">
        <v>490</v>
      </c>
      <c r="B617" s="101" t="s">
        <v>973</v>
      </c>
      <c r="C617" s="270" t="s">
        <v>959</v>
      </c>
      <c r="D617" s="271" t="s">
        <v>959</v>
      </c>
      <c r="E617" s="266">
        <f>IF($A617="北/東",VLOOKUP($B617,東北!$D:$E,2,0),IF($A617="東京･関東",VLOOKUP($B617,関東・東京!$D:$E,2,0),IF($A617="中/北",VLOOKUP($B617,中･北!$D:$E,2,0),IF($A617="関西",VLOOKUP($B617,関西・中四国!$D:$E,2,0),IF($A617="四国/中国",VLOOKUP($B617,関西・中四国!$D:$E,2,0),IF($A617="九/沖",VLOOKUP($B617,九･沖!$D:$E,2,0),""))))))</f>
        <v>24</v>
      </c>
    </row>
    <row r="618" spans="1:5">
      <c r="A618" s="124" t="s">
        <v>490</v>
      </c>
      <c r="B618" s="101" t="s">
        <v>108</v>
      </c>
      <c r="C618" s="270" t="s">
        <v>959</v>
      </c>
      <c r="D618" s="271" t="s">
        <v>959</v>
      </c>
      <c r="E618" s="266">
        <f>IF($A618="北/東",VLOOKUP($B618,東北!$D:$E,2,0),IF($A618="東京･関東",VLOOKUP($B618,関東・東京!$D:$E,2,0),IF($A618="中/北",VLOOKUP($B618,中･北!$D:$E,2,0),IF($A618="関西",VLOOKUP($B618,関西・中四国!$D:$E,2,0),IF($A618="四国/中国",VLOOKUP($B618,関西・中四国!$D:$E,2,0),IF($A618="九/沖",VLOOKUP($B618,九･沖!$D:$E,2,0),""))))))</f>
        <v>2</v>
      </c>
    </row>
    <row r="619" spans="1:5">
      <c r="A619" s="124" t="s">
        <v>490</v>
      </c>
      <c r="B619" s="101" t="s">
        <v>979</v>
      </c>
      <c r="C619" s="270" t="s">
        <v>959</v>
      </c>
      <c r="D619" s="271" t="s">
        <v>959</v>
      </c>
      <c r="E619" s="266">
        <f>IF($A619="北/東",VLOOKUP($B619,東北!$D:$E,2,0),IF($A619="東京･関東",VLOOKUP($B619,関東・東京!$D:$E,2,0),IF($A619="中/北",VLOOKUP($B619,中･北!$D:$E,2,0),IF($A619="関西",VLOOKUP($B619,関西・中四国!$D:$E,2,0),IF($A619="四国/中国",VLOOKUP($B619,関西・中四国!$D:$E,2,0),IF($A619="九/沖",VLOOKUP($B619,九･沖!$D:$E,2,0),""))))))</f>
        <v>4</v>
      </c>
    </row>
    <row r="620" spans="1:5">
      <c r="A620" s="124" t="s">
        <v>490</v>
      </c>
      <c r="B620" s="101" t="s">
        <v>105</v>
      </c>
      <c r="C620" s="270" t="s">
        <v>959</v>
      </c>
      <c r="D620" s="271" t="s">
        <v>959</v>
      </c>
      <c r="E620" s="266">
        <f>IF($A620="北/東",VLOOKUP($B620,東北!$D:$E,2,0),IF($A620="東京･関東",VLOOKUP($B620,関東・東京!$D:$E,2,0),IF($A620="中/北",VLOOKUP($B620,中･北!$D:$E,2,0),IF($A620="関西",VLOOKUP($B620,関西・中四国!$D:$E,2,0),IF($A620="四国/中国",VLOOKUP($B620,関西・中四国!$D:$E,2,0),IF($A620="九/沖",VLOOKUP($B620,九･沖!$D:$E,2,0),""))))))</f>
        <v>2</v>
      </c>
    </row>
    <row r="621" spans="1:5">
      <c r="A621" s="124" t="s">
        <v>490</v>
      </c>
      <c r="B621" s="101" t="s">
        <v>975</v>
      </c>
      <c r="C621" s="270" t="s">
        <v>959</v>
      </c>
      <c r="D621" s="271" t="s">
        <v>959</v>
      </c>
      <c r="E621" s="266">
        <f>IF($A621="北/東",VLOOKUP($B621,東北!$D:$E,2,0),IF($A621="東京･関東",VLOOKUP($B621,関東・東京!$D:$E,2,0),IF($A621="中/北",VLOOKUP($B621,中･北!$D:$E,2,0),IF($A621="関西",VLOOKUP($B621,関西・中四国!$D:$E,2,0),IF($A621="四国/中国",VLOOKUP($B621,関西・中四国!$D:$E,2,0),IF($A621="九/沖",VLOOKUP($B621,九･沖!$D:$E,2,0),""))))))</f>
        <v>2</v>
      </c>
    </row>
    <row r="622" spans="1:5">
      <c r="A622" s="124" t="s">
        <v>490</v>
      </c>
      <c r="B622" s="101" t="s">
        <v>986</v>
      </c>
      <c r="C622" s="270" t="s">
        <v>959</v>
      </c>
      <c r="D622" s="271" t="s">
        <v>959</v>
      </c>
      <c r="E622" s="266">
        <f>IF($A622="北/東",VLOOKUP($B622,東北!$D:$E,2,0),IF($A622="東京･関東",VLOOKUP($B622,関東・東京!$D:$E,2,0),IF($A622="中/北",VLOOKUP($B622,中･北!$D:$E,2,0),IF($A622="関西",VLOOKUP($B622,関西・中四国!$D:$E,2,0),IF($A622="四国/中国",VLOOKUP($B622,関西・中四国!$D:$E,2,0),IF($A622="九/沖",VLOOKUP($B622,九･沖!$D:$E,2,0),""))))))</f>
        <v>16</v>
      </c>
    </row>
    <row r="623" spans="1:5">
      <c r="A623" s="124" t="s">
        <v>490</v>
      </c>
      <c r="B623" s="101" t="s">
        <v>974</v>
      </c>
      <c r="C623" s="270" t="s">
        <v>959</v>
      </c>
      <c r="D623" s="271" t="s">
        <v>959</v>
      </c>
      <c r="E623" s="266">
        <f>IF($A623="北/東",VLOOKUP($B623,東北!$D:$E,2,0),IF($A623="東京･関東",VLOOKUP($B623,関東・東京!$D:$E,2,0),IF($A623="中/北",VLOOKUP($B623,中･北!$D:$E,2,0),IF($A623="関西",VLOOKUP($B623,関西・中四国!$D:$E,2,0),IF($A623="四国/中国",VLOOKUP($B623,関西・中四国!$D:$E,2,0),IF($A623="九/沖",VLOOKUP($B623,九･沖!$D:$E,2,0),""))))))</f>
        <v>8</v>
      </c>
    </row>
    <row r="624" spans="1:5">
      <c r="A624" s="124" t="s">
        <v>490</v>
      </c>
      <c r="B624" s="101" t="s">
        <v>92</v>
      </c>
      <c r="C624" s="270" t="s">
        <v>959</v>
      </c>
      <c r="D624" s="271" t="s">
        <v>959</v>
      </c>
      <c r="E624" s="266">
        <f>IF($A624="北/東",VLOOKUP($B624,東北!$D:$E,2,0),IF($A624="東京･関東",VLOOKUP($B624,関東・東京!$D:$E,2,0),IF($A624="中/北",VLOOKUP($B624,中･北!$D:$E,2,0),IF($A624="関西",VLOOKUP($B624,関西・中四国!$D:$E,2,0),IF($A624="四国/中国",VLOOKUP($B624,関西・中四国!$D:$E,2,0),IF($A624="九/沖",VLOOKUP($B624,九･沖!$D:$E,2,0),""))))))</f>
        <v>2</v>
      </c>
    </row>
    <row r="625" spans="1:5">
      <c r="A625" s="124" t="s">
        <v>490</v>
      </c>
      <c r="B625" s="101" t="s">
        <v>526</v>
      </c>
      <c r="C625" s="270" t="s">
        <v>959</v>
      </c>
      <c r="D625" s="271" t="s">
        <v>959</v>
      </c>
      <c r="E625" s="266">
        <f>IF($A625="北/東",VLOOKUP($B625,東北!$D:$E,2,0),IF($A625="東京･関東",VLOOKUP($B625,関東・東京!$D:$E,2,0),IF($A625="中/北",VLOOKUP($B625,中･北!$D:$E,2,0),IF($A625="関西",VLOOKUP($B625,関西・中四国!$D:$E,2,0),IF($A625="四国/中国",VLOOKUP($B625,関西・中四国!$D:$E,2,0),IF($A625="九/沖",VLOOKUP($B625,九･沖!$D:$E,2,0),""))))))</f>
        <v>13</v>
      </c>
    </row>
    <row r="626" spans="1:5">
      <c r="A626" s="124" t="s">
        <v>490</v>
      </c>
      <c r="B626" s="101" t="s">
        <v>527</v>
      </c>
      <c r="C626" s="270" t="s">
        <v>959</v>
      </c>
      <c r="D626" s="271" t="s">
        <v>959</v>
      </c>
      <c r="E626" s="266">
        <f>IF($A626="北/東",VLOOKUP($B626,東北!$D:$E,2,0),IF($A626="東京･関東",VLOOKUP($B626,関東・東京!$D:$E,2,0),IF($A626="中/北",VLOOKUP($B626,中･北!$D:$E,2,0),IF($A626="関西",VLOOKUP($B626,関西・中四国!$D:$E,2,0),IF($A626="四国/中国",VLOOKUP($B626,関西・中四国!$D:$E,2,0),IF($A626="九/沖",VLOOKUP($B626,九･沖!$D:$E,2,0),""))))))</f>
        <v>6</v>
      </c>
    </row>
    <row r="627" spans="1:5">
      <c r="A627" s="124" t="s">
        <v>490</v>
      </c>
      <c r="B627" s="101" t="s">
        <v>1007</v>
      </c>
      <c r="C627" s="270" t="s">
        <v>959</v>
      </c>
      <c r="D627" s="271" t="s">
        <v>959</v>
      </c>
      <c r="E627" s="266">
        <f>IF($A627="北/東",VLOOKUP($B627,東北!$D:$E,2,0),IF($A627="東京･関東",VLOOKUP($B627,関東・東京!$D:$E,2,0),IF($A627="中/北",VLOOKUP($B627,中･北!$D:$E,2,0),IF($A627="関西",VLOOKUP($B627,関西・中四国!$D:$E,2,0),IF($A627="四国/中国",VLOOKUP($B627,関西・中四国!$D:$E,2,0),IF($A627="九/沖",VLOOKUP($B627,九･沖!$D:$E,2,0),""))))))</f>
        <v>2</v>
      </c>
    </row>
    <row r="628" spans="1:5">
      <c r="A628" s="124" t="s">
        <v>490</v>
      </c>
      <c r="B628" s="101" t="s">
        <v>1008</v>
      </c>
      <c r="C628" s="270" t="s">
        <v>959</v>
      </c>
      <c r="D628" s="271" t="s">
        <v>959</v>
      </c>
      <c r="E628" s="266">
        <f>IF($A628="北/東",VLOOKUP($B628,東北!$D:$E,2,0),IF($A628="東京･関東",VLOOKUP($B628,関東・東京!$D:$E,2,0),IF($A628="中/北",VLOOKUP($B628,中･北!$D:$E,2,0),IF($A628="関西",VLOOKUP($B628,関西・中四国!$D:$E,2,0),IF($A628="四国/中国",VLOOKUP($B628,関西・中四国!$D:$E,2,0),IF($A628="九/沖",VLOOKUP($B628,九･沖!$D:$E,2,0),""))))))</f>
        <v>2</v>
      </c>
    </row>
    <row r="629" spans="1:5">
      <c r="A629" s="124" t="s">
        <v>490</v>
      </c>
      <c r="B629" s="101" t="s">
        <v>104</v>
      </c>
      <c r="C629" s="270" t="s">
        <v>959</v>
      </c>
      <c r="D629" s="271" t="s">
        <v>959</v>
      </c>
      <c r="E629" s="266">
        <f>IF($A629="北/東",VLOOKUP($B629,東北!$D:$E,2,0),IF($A629="東京･関東",VLOOKUP($B629,関東・東京!$D:$E,2,0),IF($A629="中/北",VLOOKUP($B629,中･北!$D:$E,2,0),IF($A629="関西",VLOOKUP($B629,関西・中四国!$D:$E,2,0),IF($A629="四国/中国",VLOOKUP($B629,関西・中四国!$D:$E,2,0),IF($A629="九/沖",VLOOKUP($B629,九･沖!$D:$E,2,0),""))))))</f>
        <v>2</v>
      </c>
    </row>
    <row r="630" spans="1:5">
      <c r="A630" s="124" t="s">
        <v>490</v>
      </c>
      <c r="B630" s="101" t="s">
        <v>528</v>
      </c>
      <c r="C630" s="270" t="s">
        <v>959</v>
      </c>
      <c r="D630" s="271" t="s">
        <v>959</v>
      </c>
      <c r="E630" s="266">
        <f>IF($A630="北/東",VLOOKUP($B630,東北!$D:$E,2,0),IF($A630="東京･関東",VLOOKUP($B630,関東・東京!$D:$E,2,0),IF($A630="中/北",VLOOKUP($B630,中･北!$D:$E,2,0),IF($A630="関西",VLOOKUP($B630,関西・中四国!$D:$E,2,0),IF($A630="四国/中国",VLOOKUP($B630,関西・中四国!$D:$E,2,0),IF($A630="九/沖",VLOOKUP($B630,九･沖!$D:$E,2,0),""))))))</f>
        <v>20</v>
      </c>
    </row>
    <row r="631" spans="1:5">
      <c r="A631" s="124" t="s">
        <v>490</v>
      </c>
      <c r="B631" s="101" t="s">
        <v>110</v>
      </c>
      <c r="C631" s="270" t="s">
        <v>959</v>
      </c>
      <c r="D631" s="271" t="s">
        <v>959</v>
      </c>
      <c r="E631" s="266">
        <f>IF($A631="北/東",VLOOKUP($B631,東北!$D:$E,2,0),IF($A631="東京･関東",VLOOKUP($B631,関東・東京!$D:$E,2,0),IF($A631="中/北",VLOOKUP($B631,中･北!$D:$E,2,0),IF($A631="関西",VLOOKUP($B631,関西・中四国!$D:$E,2,0),IF($A631="四国/中国",VLOOKUP($B631,関西・中四国!$D:$E,2,0),IF($A631="九/沖",VLOOKUP($B631,九･沖!$D:$E,2,0),""))))))</f>
        <v>11</v>
      </c>
    </row>
    <row r="632" spans="1:5">
      <c r="A632" s="124" t="s">
        <v>490</v>
      </c>
      <c r="B632" s="101" t="s">
        <v>972</v>
      </c>
      <c r="C632" s="270" t="s">
        <v>959</v>
      </c>
      <c r="D632" s="271" t="s">
        <v>959</v>
      </c>
      <c r="E632" s="266">
        <f>IF($A632="北/東",VLOOKUP($B632,東北!$D:$E,2,0),IF($A632="東京･関東",VLOOKUP($B632,関東・東京!$D:$E,2,0),IF($A632="中/北",VLOOKUP($B632,中･北!$D:$E,2,0),IF($A632="関西",VLOOKUP($B632,関西・中四国!$D:$E,2,0),IF($A632="四国/中国",VLOOKUP($B632,関西・中四国!$D:$E,2,0),IF($A632="九/沖",VLOOKUP($B632,九･沖!$D:$E,2,0),""))))))</f>
        <v>28</v>
      </c>
    </row>
    <row r="633" spans="1:5">
      <c r="A633" s="124" t="s">
        <v>490</v>
      </c>
      <c r="B633" s="101" t="s">
        <v>111</v>
      </c>
      <c r="C633" s="270" t="s">
        <v>959</v>
      </c>
      <c r="D633" s="271" t="s">
        <v>959</v>
      </c>
      <c r="E633" s="266">
        <f>IF($A633="北/東",VLOOKUP($B633,東北!$D:$E,2,0),IF($A633="東京･関東",VLOOKUP($B633,関東・東京!$D:$E,2,0),IF($A633="中/北",VLOOKUP($B633,中･北!$D:$E,2,0),IF($A633="関西",VLOOKUP($B633,関西・中四国!$D:$E,2,0),IF($A633="四国/中国",VLOOKUP($B633,関西・中四国!$D:$E,2,0),IF($A633="九/沖",VLOOKUP($B633,九･沖!$D:$E,2,0),""))))))</f>
        <v>19</v>
      </c>
    </row>
    <row r="634" spans="1:5">
      <c r="A634" s="124" t="s">
        <v>490</v>
      </c>
      <c r="B634" s="101" t="s">
        <v>1025</v>
      </c>
      <c r="C634" s="270" t="s">
        <v>959</v>
      </c>
      <c r="D634" s="271" t="s">
        <v>959</v>
      </c>
      <c r="E634" s="266">
        <f>IF($A634="北/東",VLOOKUP($B634,東北!$D:$E,2,0),IF($A634="東京･関東",VLOOKUP($B634,関東・東京!$D:$E,2,0),IF($A634="中/北",VLOOKUP($B634,中･北!$D:$E,2,0),IF($A634="関西",VLOOKUP($B634,関西・中四国!$D:$E,2,0),IF($A634="四国/中国",VLOOKUP($B634,関西・中四国!$D:$E,2,0),IF($A634="九/沖",VLOOKUP($B634,九･沖!$D:$E,2,0),""))))))</f>
        <v>2</v>
      </c>
    </row>
    <row r="635" spans="1:5">
      <c r="A635" s="124" t="s">
        <v>490</v>
      </c>
      <c r="B635" s="101" t="s">
        <v>107</v>
      </c>
      <c r="C635" s="270" t="s">
        <v>959</v>
      </c>
      <c r="D635" s="271" t="s">
        <v>959</v>
      </c>
      <c r="E635" s="266">
        <f>IF($A635="北/東",VLOOKUP($B635,東北!$D:$E,2,0),IF($A635="東京･関東",VLOOKUP($B635,関東・東京!$D:$E,2,0),IF($A635="中/北",VLOOKUP($B635,中･北!$D:$E,2,0),IF($A635="関西",VLOOKUP($B635,関西・中四国!$D:$E,2,0),IF($A635="四国/中国",VLOOKUP($B635,関西・中四国!$D:$E,2,0),IF($A635="九/沖",VLOOKUP($B635,九･沖!$D:$E,2,0),""))))))</f>
        <v>7</v>
      </c>
    </row>
    <row r="636" spans="1:5">
      <c r="A636" s="124" t="s">
        <v>490</v>
      </c>
      <c r="B636" s="101" t="s">
        <v>106</v>
      </c>
      <c r="C636" s="270" t="s">
        <v>959</v>
      </c>
      <c r="D636" s="271" t="s">
        <v>959</v>
      </c>
      <c r="E636" s="266">
        <f>IF($A636="北/東",VLOOKUP($B636,東北!$D:$E,2,0),IF($A636="東京･関東",VLOOKUP($B636,関東・東京!$D:$E,2,0),IF($A636="中/北",VLOOKUP($B636,中･北!$D:$E,2,0),IF($A636="関西",VLOOKUP($B636,関西・中四国!$D:$E,2,0),IF($A636="四国/中国",VLOOKUP($B636,関西・中四国!$D:$E,2,0),IF($A636="九/沖",VLOOKUP($B636,九･沖!$D:$E,2,0),""))))))</f>
        <v>24</v>
      </c>
    </row>
    <row r="637" spans="1:5">
      <c r="A637" s="124" t="s">
        <v>490</v>
      </c>
      <c r="B637" s="101" t="s">
        <v>992</v>
      </c>
      <c r="C637" s="270" t="s">
        <v>959</v>
      </c>
      <c r="D637" s="271" t="s">
        <v>959</v>
      </c>
      <c r="E637" s="266">
        <f>IF($A637="北/東",VLOOKUP($B637,東北!$D:$E,2,0),IF($A637="東京･関東",VLOOKUP($B637,関東・東京!$D:$E,2,0),IF($A637="中/北",VLOOKUP($B637,中･北!$D:$E,2,0),IF($A637="関西",VLOOKUP($B637,関西・中四国!$D:$E,2,0),IF($A637="四国/中国",VLOOKUP($B637,関西・中四国!$D:$E,2,0),IF($A637="九/沖",VLOOKUP($B637,九･沖!$D:$E,2,0),""))))))</f>
        <v>2</v>
      </c>
    </row>
    <row r="638" spans="1:5">
      <c r="A638" s="124" t="s">
        <v>490</v>
      </c>
      <c r="B638" s="101" t="s">
        <v>103</v>
      </c>
      <c r="C638" s="270" t="s">
        <v>959</v>
      </c>
      <c r="D638" s="271" t="s">
        <v>959</v>
      </c>
      <c r="E638" s="266">
        <f>IF($A638="北/東",VLOOKUP($B638,東北!$D:$E,2,0),IF($A638="東京･関東",VLOOKUP($B638,関東・東京!$D:$E,2,0),IF($A638="中/北",VLOOKUP($B638,中･北!$D:$E,2,0),IF($A638="関西",VLOOKUP($B638,関西・中四国!$D:$E,2,0),IF($A638="四国/中国",VLOOKUP($B638,関西・中四国!$D:$E,2,0),IF($A638="九/沖",VLOOKUP($B638,九･沖!$D:$E,2,0),""))))))</f>
        <v>2</v>
      </c>
    </row>
    <row r="639" spans="1:5">
      <c r="A639" s="124" t="s">
        <v>8</v>
      </c>
      <c r="B639" s="101">
        <v>23</v>
      </c>
      <c r="C639" s="270" t="s">
        <v>959</v>
      </c>
      <c r="D639" s="271" t="s">
        <v>959</v>
      </c>
      <c r="E639" s="266">
        <f>IF($A639="北/東",VLOOKUP($B639,東北!$D:$E,2,0),IF($A639="東京･関東",VLOOKUP($B639,関東・東京!$D:$E,2,0),IF($A639="中/北",VLOOKUP($B639,中･北!$D:$E,2,0),IF($A639="関西",VLOOKUP($B639,関西・中四国!$D:$E,2,0),IF($A639="四国/中国",VLOOKUP($B639,関西・中四国!$D:$E,2,0),IF($A639="九/沖",VLOOKUP($B639,九･沖!$D:$E,2,0),""))))))</f>
        <v>33</v>
      </c>
    </row>
    <row r="640" spans="1:5">
      <c r="A640" s="124" t="s">
        <v>8</v>
      </c>
      <c r="B640" s="101" t="s">
        <v>101</v>
      </c>
      <c r="C640" s="270" t="s">
        <v>959</v>
      </c>
      <c r="D640" s="271" t="s">
        <v>959</v>
      </c>
      <c r="E640" s="266">
        <f>IF($A640="北/東",VLOOKUP($B640,東北!$D:$E,2,0),IF($A640="東京･関東",VLOOKUP($B640,関東・東京!$D:$E,2,0),IF($A640="中/北",VLOOKUP($B640,中･北!$D:$E,2,0),IF($A640="関西",VLOOKUP($B640,関西・中四国!$D:$E,2,0),IF($A640="四国/中国",VLOOKUP($B640,関西・中四国!$D:$E,2,0),IF($A640="九/沖",VLOOKUP($B640,九･沖!$D:$E,2,0),""))))))</f>
        <v>1</v>
      </c>
    </row>
    <row r="641" spans="1:5">
      <c r="A641" s="124" t="s">
        <v>8</v>
      </c>
      <c r="B641" s="101" t="s">
        <v>98</v>
      </c>
      <c r="C641" s="270" t="s">
        <v>959</v>
      </c>
      <c r="D641" s="271" t="s">
        <v>959</v>
      </c>
      <c r="E641" s="266">
        <f>IF($A641="北/東",VLOOKUP($B641,東北!$D:$E,2,0),IF($A641="東京･関東",VLOOKUP($B641,関東・東京!$D:$E,2,0),IF($A641="中/北",VLOOKUP($B641,中･北!$D:$E,2,0),IF($A641="関西",VLOOKUP($B641,関西・中四国!$D:$E,2,0),IF($A641="四国/中国",VLOOKUP($B641,関西・中四国!$D:$E,2,0),IF($A641="九/沖",VLOOKUP($B641,九･沖!$D:$E,2,0),""))))))</f>
        <v>55</v>
      </c>
    </row>
    <row r="642" spans="1:5">
      <c r="A642" s="124" t="s">
        <v>8</v>
      </c>
      <c r="B642" s="101" t="s">
        <v>102</v>
      </c>
      <c r="C642" s="270" t="s">
        <v>102</v>
      </c>
      <c r="D642" s="271" t="s">
        <v>490</v>
      </c>
      <c r="E642" s="266">
        <f>IF($A642="北/東",VLOOKUP($B642,東北!$D:$E,2,0),IF($A642="東京･関東",VLOOKUP($B642,関東・東京!$D:$E,2,0),IF($A642="中/北",VLOOKUP($B642,中･北!$D:$E,2,0),IF($A642="関西",VLOOKUP($B642,関西・中四国!$D:$E,2,0),IF($A642="四国/中国",VLOOKUP($B642,関西・中四国!$D:$E,2,0),IF($A642="九/沖",VLOOKUP($B642,九･沖!$D:$E,2,0),""))))))</f>
        <v>46</v>
      </c>
    </row>
    <row r="643" spans="1:5">
      <c r="A643" s="124" t="s">
        <v>8</v>
      </c>
      <c r="B643" s="101" t="s">
        <v>326</v>
      </c>
      <c r="C643" s="270" t="s">
        <v>1987</v>
      </c>
      <c r="D643" s="271" t="s">
        <v>490</v>
      </c>
      <c r="E643" s="266">
        <f>IF($A643="北/東",VLOOKUP($B643,東北!$D:$E,2,0),IF($A643="東京･関東",VLOOKUP($B643,関東・東京!$D:$E,2,0),IF($A643="中/北",VLOOKUP($B643,中･北!$D:$E,2,0),IF($A643="関西",VLOOKUP($B643,関西・中四国!$D:$E,2,0),IF($A643="四国/中国",VLOOKUP($B643,関西・中四国!$D:$E,2,0),IF($A643="九/沖",VLOOKUP($B643,九･沖!$D:$E,2,0),""))))))</f>
        <v>21</v>
      </c>
    </row>
    <row r="644" spans="1:5">
      <c r="A644" s="124" t="s">
        <v>8</v>
      </c>
      <c r="B644" s="101" t="s">
        <v>923</v>
      </c>
      <c r="C644" s="270" t="s">
        <v>959</v>
      </c>
      <c r="D644" s="271" t="s">
        <v>959</v>
      </c>
      <c r="E644" s="266">
        <f>IF($A644="北/東",VLOOKUP($B644,東北!$D:$E,2,0),IF($A644="東京･関東",VLOOKUP($B644,関東・東京!$D:$E,2,0),IF($A644="中/北",VLOOKUP($B644,中･北!$D:$E,2,0),IF($A644="関西",VLOOKUP($B644,関西・中四国!$D:$E,2,0),IF($A644="四国/中国",VLOOKUP($B644,関西・中四国!$D:$E,2,0),IF($A644="九/沖",VLOOKUP($B644,九･沖!$D:$E,2,0),""))))))</f>
        <v>34</v>
      </c>
    </row>
    <row r="645" spans="1:5">
      <c r="A645" s="124" t="s">
        <v>8</v>
      </c>
      <c r="B645" s="101" t="s">
        <v>49</v>
      </c>
      <c r="C645" s="270" t="s">
        <v>49</v>
      </c>
      <c r="D645" s="271" t="s">
        <v>490</v>
      </c>
      <c r="E645" s="266">
        <f>IF($A645="北/東",VLOOKUP($B645,東北!$D:$E,2,0),IF($A645="東京･関東",VLOOKUP($B645,関東・東京!$D:$E,2,0),IF($A645="中/北",VLOOKUP($B645,中･北!$D:$E,2,0),IF($A645="関西",VLOOKUP($B645,関西・中四国!$D:$E,2,0),IF($A645="四国/中国",VLOOKUP($B645,関西・中四国!$D:$E,2,0),IF($A645="九/沖",VLOOKUP($B645,九･沖!$D:$E,2,0),""))))))</f>
        <v>45</v>
      </c>
    </row>
    <row r="646" spans="1:5">
      <c r="A646" s="124" t="s">
        <v>8</v>
      </c>
      <c r="B646" s="101" t="s">
        <v>327</v>
      </c>
      <c r="C646" s="270" t="s">
        <v>2048</v>
      </c>
      <c r="D646" s="271" t="s">
        <v>490</v>
      </c>
      <c r="E646" s="266">
        <f>IF($A646="北/東",VLOOKUP($B646,東北!$D:$E,2,0),IF($A646="東京･関東",VLOOKUP($B646,関東・東京!$D:$E,2,0),IF($A646="中/北",VLOOKUP($B646,中･北!$D:$E,2,0),IF($A646="関西",VLOOKUP($B646,関西・中四国!$D:$E,2,0),IF($A646="四国/中国",VLOOKUP($B646,関西・中四国!$D:$E,2,0),IF($A646="九/沖",VLOOKUP($B646,九･沖!$D:$E,2,0),""))))))</f>
        <v>28</v>
      </c>
    </row>
    <row r="647" spans="1:5">
      <c r="A647" s="124" t="s">
        <v>8</v>
      </c>
      <c r="B647" s="101" t="s">
        <v>579</v>
      </c>
      <c r="C647" s="270" t="s">
        <v>579</v>
      </c>
      <c r="D647" s="271" t="s">
        <v>490</v>
      </c>
      <c r="E647" s="266">
        <f>IF($A647="北/東",VLOOKUP($B647,東北!$D:$E,2,0),IF($A647="東京･関東",VLOOKUP($B647,関東・東京!$D:$E,2,0),IF($A647="中/北",VLOOKUP($B647,中･北!$D:$E,2,0),IF($A647="関西",VLOOKUP($B647,関西・中四国!$D:$E,2,0),IF($A647="四国/中国",VLOOKUP($B647,関西・中四国!$D:$E,2,0),IF($A647="九/沖",VLOOKUP($B647,九･沖!$D:$E,2,0),""))))))</f>
        <v>19</v>
      </c>
    </row>
    <row r="648" spans="1:5">
      <c r="A648" s="124" t="s">
        <v>8</v>
      </c>
      <c r="B648" s="101" t="s">
        <v>349</v>
      </c>
      <c r="C648" s="270" t="s">
        <v>959</v>
      </c>
      <c r="D648" s="271" t="s">
        <v>959</v>
      </c>
      <c r="E648" s="266">
        <f>IF($A648="北/東",VLOOKUP($B648,東北!$D:$E,2,0),IF($A648="東京･関東",VLOOKUP($B648,関東・東京!$D:$E,2,0),IF($A648="中/北",VLOOKUP($B648,中･北!$D:$E,2,0),IF($A648="関西",VLOOKUP($B648,関西・中四国!$D:$E,2,0),IF($A648="四国/中国",VLOOKUP($B648,関西・中四国!$D:$E,2,0),IF($A648="九/沖",VLOOKUP($B648,九･沖!$D:$E,2,0),""))))))</f>
        <v>2</v>
      </c>
    </row>
    <row r="649" spans="1:5">
      <c r="A649" s="124" t="s">
        <v>8</v>
      </c>
      <c r="B649" s="101" t="s">
        <v>921</v>
      </c>
      <c r="C649" s="270" t="s">
        <v>959</v>
      </c>
      <c r="D649" s="271" t="s">
        <v>959</v>
      </c>
      <c r="E649" s="266">
        <f>IF($A649="北/東",VLOOKUP($B649,東北!$D:$E,2,0),IF($A649="東京･関東",VLOOKUP($B649,関東・東京!$D:$E,2,0),IF($A649="中/北",VLOOKUP($B649,中･北!$D:$E,2,0),IF($A649="関西",VLOOKUP($B649,関西・中四国!$D:$E,2,0),IF($A649="四国/中国",VLOOKUP($B649,関西・中四国!$D:$E,2,0),IF($A649="九/沖",VLOOKUP($B649,九･沖!$D:$E,2,0),""))))))</f>
        <v>10</v>
      </c>
    </row>
    <row r="650" spans="1:5">
      <c r="A650" s="124" t="s">
        <v>8</v>
      </c>
      <c r="B650" s="101" t="s">
        <v>920</v>
      </c>
      <c r="C650" s="270" t="s">
        <v>959</v>
      </c>
      <c r="D650" s="271" t="s">
        <v>959</v>
      </c>
      <c r="E650" s="266">
        <f>IF($A650="北/東",VLOOKUP($B650,東北!$D:$E,2,0),IF($A650="東京･関東",VLOOKUP($B650,関東・東京!$D:$E,2,0),IF($A650="中/北",VLOOKUP($B650,中･北!$D:$E,2,0),IF($A650="関西",VLOOKUP($B650,関西・中四国!$D:$E,2,0),IF($A650="四国/中国",VLOOKUP($B650,関西・中四国!$D:$E,2,0),IF($A650="九/沖",VLOOKUP($B650,九･沖!$D:$E,2,0),""))))))</f>
        <v>6</v>
      </c>
    </row>
    <row r="651" spans="1:5">
      <c r="A651" s="124" t="s">
        <v>8</v>
      </c>
      <c r="B651" s="101" t="s">
        <v>325</v>
      </c>
      <c r="C651" s="270" t="s">
        <v>1988</v>
      </c>
      <c r="D651" s="271" t="s">
        <v>490</v>
      </c>
      <c r="E651" s="266">
        <f>IF($A651="北/東",VLOOKUP($B651,東北!$D:$E,2,0),IF($A651="東京･関東",VLOOKUP($B651,関東・東京!$D:$E,2,0),IF($A651="中/北",VLOOKUP($B651,中･北!$D:$E,2,0),IF($A651="関西",VLOOKUP($B651,関西・中四国!$D:$E,2,0),IF($A651="四国/中国",VLOOKUP($B651,関西・中四国!$D:$E,2,0),IF($A651="九/沖",VLOOKUP($B651,九･沖!$D:$E,2,0),""))))))</f>
        <v>47</v>
      </c>
    </row>
    <row r="652" spans="1:5">
      <c r="A652" s="124" t="s">
        <v>8</v>
      </c>
      <c r="B652" s="101" t="s">
        <v>52</v>
      </c>
      <c r="C652" s="270" t="s">
        <v>959</v>
      </c>
      <c r="D652" s="271" t="s">
        <v>959</v>
      </c>
      <c r="E652" s="266">
        <f>IF($A652="北/東",VLOOKUP($B652,東北!$D:$E,2,0),IF($A652="東京･関東",VLOOKUP($B652,関東・東京!$D:$E,2,0),IF($A652="中/北",VLOOKUP($B652,中･北!$D:$E,2,0),IF($A652="関西",VLOOKUP($B652,関西・中四国!$D:$E,2,0),IF($A652="四国/中国",VLOOKUP($B652,関西・中四国!$D:$E,2,0),IF($A652="九/沖",VLOOKUP($B652,九･沖!$D:$E,2,0),""))))))</f>
        <v>16</v>
      </c>
    </row>
    <row r="653" spans="1:5">
      <c r="A653" s="124" t="s">
        <v>8</v>
      </c>
      <c r="B653" s="101" t="s">
        <v>721</v>
      </c>
      <c r="C653" s="270" t="s">
        <v>959</v>
      </c>
      <c r="D653" s="271" t="s">
        <v>959</v>
      </c>
      <c r="E653" s="266">
        <f>IF($A653="北/東",VLOOKUP($B653,東北!$D:$E,2,0),IF($A653="東京･関東",VLOOKUP($B653,関東・東京!$D:$E,2,0),IF($A653="中/北",VLOOKUP($B653,中･北!$D:$E,2,0),IF($A653="関西",VLOOKUP($B653,関西・中四国!$D:$E,2,0),IF($A653="四国/中国",VLOOKUP($B653,関西・中四国!$D:$E,2,0),IF($A653="九/沖",VLOOKUP($B653,九･沖!$D:$E,2,0),""))))))</f>
        <v>7</v>
      </c>
    </row>
    <row r="654" spans="1:5">
      <c r="A654" s="124" t="s">
        <v>8</v>
      </c>
      <c r="B654" s="101" t="s">
        <v>100</v>
      </c>
      <c r="C654" s="270" t="s">
        <v>100</v>
      </c>
      <c r="D654" s="271" t="s">
        <v>490</v>
      </c>
      <c r="E654" s="266">
        <f>IF($A654="北/東",VLOOKUP($B654,東北!$D:$E,2,0),IF($A654="東京･関東",VLOOKUP($B654,関東・東京!$D:$E,2,0),IF($A654="中/北",VLOOKUP($B654,中･北!$D:$E,2,0),IF($A654="関西",VLOOKUP($B654,関西・中四国!$D:$E,2,0),IF($A654="四国/中国",VLOOKUP($B654,関西・中四国!$D:$E,2,0),IF($A654="九/沖",VLOOKUP($B654,九･沖!$D:$E,2,0),""))))))</f>
        <v>41</v>
      </c>
    </row>
    <row r="655" spans="1:5">
      <c r="A655" s="124" t="s">
        <v>8</v>
      </c>
      <c r="B655" s="101" t="s">
        <v>919</v>
      </c>
      <c r="C655" s="270" t="s">
        <v>959</v>
      </c>
      <c r="D655" s="271" t="s">
        <v>959</v>
      </c>
      <c r="E655" s="266">
        <f>IF($A655="北/東",VLOOKUP($B655,東北!$D:$E,2,0),IF($A655="東京･関東",VLOOKUP($B655,関東・東京!$D:$E,2,0),IF($A655="中/北",VLOOKUP($B655,中･北!$D:$E,2,0),IF($A655="関西",VLOOKUP($B655,関西・中四国!$D:$E,2,0),IF($A655="四国/中国",VLOOKUP($B655,関西・中四国!$D:$E,2,0),IF($A655="九/沖",VLOOKUP($B655,九･沖!$D:$E,2,0),""))))))</f>
        <v>12</v>
      </c>
    </row>
    <row r="656" spans="1:5">
      <c r="A656" s="124" t="s">
        <v>8</v>
      </c>
      <c r="B656" s="101" t="s">
        <v>525</v>
      </c>
      <c r="C656" s="270" t="s">
        <v>959</v>
      </c>
      <c r="D656" s="271" t="s">
        <v>959</v>
      </c>
      <c r="E656" s="266">
        <f>IF($A656="北/東",VLOOKUP($B656,東北!$D:$E,2,0),IF($A656="東京･関東",VLOOKUP($B656,関東・東京!$D:$E,2,0),IF($A656="中/北",VLOOKUP($B656,中･北!$D:$E,2,0),IF($A656="関西",VLOOKUP($B656,関西・中四国!$D:$E,2,0),IF($A656="四国/中国",VLOOKUP($B656,関西・中四国!$D:$E,2,0),IF($A656="九/沖",VLOOKUP($B656,九･沖!$D:$E,2,0),""))))))</f>
        <v>23</v>
      </c>
    </row>
    <row r="657" spans="1:5">
      <c r="A657" s="124" t="s">
        <v>8</v>
      </c>
      <c r="B657" s="101" t="s">
        <v>577</v>
      </c>
      <c r="C657" s="270" t="s">
        <v>959</v>
      </c>
      <c r="D657" s="271" t="s">
        <v>959</v>
      </c>
      <c r="E657" s="266">
        <f>IF($A657="北/東",VLOOKUP($B657,東北!$D:$E,2,0),IF($A657="東京･関東",VLOOKUP($B657,関東・東京!$D:$E,2,0),IF($A657="中/北",VLOOKUP($B657,中･北!$D:$E,2,0),IF($A657="関西",VLOOKUP($B657,関西・中四国!$D:$E,2,0),IF($A657="四国/中国",VLOOKUP($B657,関西・中四国!$D:$E,2,0),IF($A657="九/沖",VLOOKUP($B657,九･沖!$D:$E,2,0),""))))))</f>
        <v>37</v>
      </c>
    </row>
    <row r="658" spans="1:5">
      <c r="A658" s="124" t="s">
        <v>8</v>
      </c>
      <c r="B658" s="101" t="s">
        <v>74</v>
      </c>
      <c r="C658" s="270" t="s">
        <v>959</v>
      </c>
      <c r="D658" s="271" t="s">
        <v>959</v>
      </c>
      <c r="E658" s="266">
        <f>IF($A658="北/東",VLOOKUP($B658,東北!$D:$E,2,0),IF($A658="東京･関東",VLOOKUP($B658,関東・東京!$D:$E,2,0),IF($A658="中/北",VLOOKUP($B658,中･北!$D:$E,2,0),IF($A658="関西",VLOOKUP($B658,関西・中四国!$D:$E,2,0),IF($A658="四国/中国",VLOOKUP($B658,関西・中四国!$D:$E,2,0),IF($A658="九/沖",VLOOKUP($B658,九･沖!$D:$E,2,0),""))))))</f>
        <v>31</v>
      </c>
    </row>
    <row r="659" spans="1:5">
      <c r="A659" s="124" t="s">
        <v>8</v>
      </c>
      <c r="B659" s="101" t="s">
        <v>918</v>
      </c>
      <c r="C659" s="270" t="s">
        <v>959</v>
      </c>
      <c r="D659" s="271" t="s">
        <v>959</v>
      </c>
      <c r="E659" s="266">
        <f>IF($A659="北/東",VLOOKUP($B659,東北!$D:$E,2,0),IF($A659="東京･関東",VLOOKUP($B659,関東・東京!$D:$E,2,0),IF($A659="中/北",VLOOKUP($B659,中･北!$D:$E,2,0),IF($A659="関西",VLOOKUP($B659,関西・中四国!$D:$E,2,0),IF($A659="四国/中国",VLOOKUP($B659,関西・中四国!$D:$E,2,0),IF($A659="九/沖",VLOOKUP($B659,九･沖!$D:$E,2,0),""))))))</f>
        <v>8</v>
      </c>
    </row>
    <row r="660" spans="1:5">
      <c r="A660" s="124" t="s">
        <v>8</v>
      </c>
      <c r="B660" s="101" t="s">
        <v>53</v>
      </c>
      <c r="C660" s="275" t="s">
        <v>2023</v>
      </c>
      <c r="D660" s="275" t="s">
        <v>1995</v>
      </c>
      <c r="E660" s="266">
        <f>IF($A660="北/東",VLOOKUP($B660,東北!$D:$E,2,0),IF($A660="東京･関東",VLOOKUP($B660,関東・東京!$D:$E,2,0),IF($A660="中/北",VLOOKUP($B660,中･北!$D:$E,2,0),IF($A660="関西",VLOOKUP($B660,関西・中四国!$D:$E,2,0),IF($A660="四国/中国",VLOOKUP($B660,関西・中四国!$D:$E,2,0),IF($A660="九/沖",VLOOKUP($B660,九･沖!$D:$E,2,0),""))))))</f>
        <v>35</v>
      </c>
    </row>
    <row r="661" spans="1:5">
      <c r="A661" s="124" t="s">
        <v>8</v>
      </c>
      <c r="B661" s="101" t="s">
        <v>917</v>
      </c>
      <c r="C661" s="270" t="s">
        <v>959</v>
      </c>
      <c r="D661" s="271" t="s">
        <v>959</v>
      </c>
      <c r="E661" s="266">
        <f>IF($A661="北/東",VLOOKUP($B661,東北!$D:$E,2,0),IF($A661="東京･関東",VLOOKUP($B661,関東・東京!$D:$E,2,0),IF($A661="中/北",VLOOKUP($B661,中･北!$D:$E,2,0),IF($A661="関西",VLOOKUP($B661,関西・中四国!$D:$E,2,0),IF($A661="四国/中国",VLOOKUP($B661,関西・中四国!$D:$E,2,0),IF($A661="九/沖",VLOOKUP($B661,九･沖!$D:$E,2,0),""))))))</f>
        <v>25</v>
      </c>
    </row>
    <row r="662" spans="1:5">
      <c r="A662" s="124" t="s">
        <v>8</v>
      </c>
      <c r="B662" s="101" t="s">
        <v>69</v>
      </c>
      <c r="C662" s="270" t="s">
        <v>959</v>
      </c>
      <c r="D662" s="271" t="s">
        <v>959</v>
      </c>
      <c r="E662" s="266">
        <f>IF($A662="北/東",VLOOKUP($B662,東北!$D:$E,2,0),IF($A662="東京･関東",VLOOKUP($B662,関東・東京!$D:$E,2,0),IF($A662="中/北",VLOOKUP($B662,中･北!$D:$E,2,0),IF($A662="関西",VLOOKUP($B662,関西・中四国!$D:$E,2,0),IF($A662="四国/中国",VLOOKUP($B662,関西・中四国!$D:$E,2,0),IF($A662="九/沖",VLOOKUP($B662,九･沖!$D:$E,2,0),""))))))</f>
        <v>4</v>
      </c>
    </row>
    <row r="663" spans="1:5">
      <c r="A663" s="124" t="s">
        <v>8</v>
      </c>
      <c r="B663" s="101" t="s">
        <v>91</v>
      </c>
      <c r="C663" s="270" t="s">
        <v>959</v>
      </c>
      <c r="D663" s="271" t="s">
        <v>959</v>
      </c>
      <c r="E663" s="266">
        <f>IF($A663="北/東",VLOOKUP($B663,東北!$D:$E,2,0),IF($A663="東京･関東",VLOOKUP($B663,関東・東京!$D:$E,2,0),IF($A663="中/北",VLOOKUP($B663,中･北!$D:$E,2,0),IF($A663="関西",VLOOKUP($B663,関西・中四国!$D:$E,2,0),IF($A663="四国/中国",VLOOKUP($B663,関西・中四国!$D:$E,2,0),IF($A663="九/沖",VLOOKUP($B663,九･沖!$D:$E,2,0),""))))))</f>
        <v>32</v>
      </c>
    </row>
    <row r="664" spans="1:5">
      <c r="A664" s="124" t="s">
        <v>8</v>
      </c>
      <c r="B664" s="101" t="s">
        <v>627</v>
      </c>
      <c r="C664" s="270" t="s">
        <v>959</v>
      </c>
      <c r="D664" s="271" t="s">
        <v>959</v>
      </c>
      <c r="E664" s="266">
        <f>IF($A664="北/東",VLOOKUP($B664,東北!$D:$E,2,0),IF($A664="東京･関東",VLOOKUP($B664,関東・東京!$D:$E,2,0),IF($A664="中/北",VLOOKUP($B664,中･北!$D:$E,2,0),IF($A664="関西",VLOOKUP($B664,関西・中四国!$D:$E,2,0),IF($A664="四国/中国",VLOOKUP($B664,関西・中四国!$D:$E,2,0),IF($A664="九/沖",VLOOKUP($B664,九･沖!$D:$E,2,0),""))))))</f>
        <v>18</v>
      </c>
    </row>
    <row r="665" spans="1:5">
      <c r="A665" s="124" t="s">
        <v>8</v>
      </c>
      <c r="B665" s="101" t="s">
        <v>97</v>
      </c>
      <c r="C665" s="270" t="s">
        <v>959</v>
      </c>
      <c r="D665" s="271" t="s">
        <v>959</v>
      </c>
      <c r="E665" s="266">
        <f>IF($A665="北/東",VLOOKUP($B665,東北!$D:$E,2,0),IF($A665="東京･関東",VLOOKUP($B665,関東・東京!$D:$E,2,0),IF($A665="中/北",VLOOKUP($B665,中･北!$D:$E,2,0),IF($A665="関西",VLOOKUP($B665,関西・中四国!$D:$E,2,0),IF($A665="四国/中国",VLOOKUP($B665,関西・中四国!$D:$E,2,0),IF($A665="九/沖",VLOOKUP($B665,九･沖!$D:$E,2,0),""))))))</f>
        <v>38</v>
      </c>
    </row>
    <row r="666" spans="1:5">
      <c r="A666" s="124" t="s">
        <v>8</v>
      </c>
      <c r="B666" s="101" t="s">
        <v>95</v>
      </c>
      <c r="C666" s="270" t="s">
        <v>959</v>
      </c>
      <c r="D666" s="271" t="s">
        <v>959</v>
      </c>
      <c r="E666" s="266">
        <f>IF($A666="北/東",VLOOKUP($B666,東北!$D:$E,2,0),IF($A666="東京･関東",VLOOKUP($B666,関東・東京!$D:$E,2,0),IF($A666="中/北",VLOOKUP($B666,中･北!$D:$E,2,0),IF($A666="関西",VLOOKUP($B666,関西・中四国!$D:$E,2,0),IF($A666="四国/中国",VLOOKUP($B666,関西・中四国!$D:$E,2,0),IF($A666="九/沖",VLOOKUP($B666,九･沖!$D:$E,2,0),""))))))</f>
        <v>25</v>
      </c>
    </row>
    <row r="667" spans="1:5">
      <c r="A667" s="124" t="s">
        <v>8</v>
      </c>
      <c r="B667" s="101" t="s">
        <v>109</v>
      </c>
      <c r="C667" s="270" t="s">
        <v>959</v>
      </c>
      <c r="D667" s="271" t="s">
        <v>959</v>
      </c>
      <c r="E667" s="266">
        <f>IF($A667="北/東",VLOOKUP($B667,東北!$D:$E,2,0),IF($A667="東京･関東",VLOOKUP($B667,関東・東京!$D:$E,2,0),IF($A667="中/北",VLOOKUP($B667,中･北!$D:$E,2,0),IF($A667="関西",VLOOKUP($B667,関西・中四国!$D:$E,2,0),IF($A667="四国/中国",VLOOKUP($B667,関西・中四国!$D:$E,2,0),IF($A667="九/沖",VLOOKUP($B667,九･沖!$D:$E,2,0),""))))))</f>
        <v>33</v>
      </c>
    </row>
    <row r="668" spans="1:5">
      <c r="A668" s="124" t="s">
        <v>8</v>
      </c>
      <c r="B668" s="101" t="s">
        <v>575</v>
      </c>
      <c r="C668" s="270" t="s">
        <v>575</v>
      </c>
      <c r="D668" s="271" t="s">
        <v>490</v>
      </c>
      <c r="E668" s="266">
        <f>IF($A668="北/東",VLOOKUP($B668,東北!$D:$E,2,0),IF($A668="東京･関東",VLOOKUP($B668,関東・東京!$D:$E,2,0),IF($A668="中/北",VLOOKUP($B668,中･北!$D:$E,2,0),IF($A668="関西",VLOOKUP($B668,関西・中四国!$D:$E,2,0),IF($A668="四国/中国",VLOOKUP($B668,関西・中四国!$D:$E,2,0),IF($A668="九/沖",VLOOKUP($B668,九･沖!$D:$E,2,0),""))))))</f>
        <v>31</v>
      </c>
    </row>
    <row r="669" spans="1:5">
      <c r="A669" s="124" t="s">
        <v>8</v>
      </c>
      <c r="B669" s="101" t="s">
        <v>178</v>
      </c>
      <c r="C669" s="270" t="s">
        <v>959</v>
      </c>
      <c r="D669" s="271" t="s">
        <v>959</v>
      </c>
      <c r="E669" s="266">
        <f>IF($A669="北/東",VLOOKUP($B669,東北!$D:$E,2,0),IF($A669="東京･関東",VLOOKUP($B669,関東・東京!$D:$E,2,0),IF($A669="中/北",VLOOKUP($B669,中･北!$D:$E,2,0),IF($A669="関西",VLOOKUP($B669,関西・中四国!$D:$E,2,0),IF($A669="四国/中国",VLOOKUP($B669,関西・中四国!$D:$E,2,0),IF($A669="九/沖",VLOOKUP($B669,九･沖!$D:$E,2,0),""))))))</f>
        <v>66</v>
      </c>
    </row>
    <row r="670" spans="1:5">
      <c r="A670" s="124" t="s">
        <v>8</v>
      </c>
      <c r="B670" s="101" t="s">
        <v>348</v>
      </c>
      <c r="C670" s="270" t="s">
        <v>959</v>
      </c>
      <c r="D670" s="271" t="s">
        <v>959</v>
      </c>
      <c r="E670" s="266">
        <f>IF($A670="北/東",VLOOKUP($B670,東北!$D:$E,2,0),IF($A670="東京･関東",VLOOKUP($B670,関東・東京!$D:$E,2,0),IF($A670="中/北",VLOOKUP($B670,中･北!$D:$E,2,0),IF($A670="関西",VLOOKUP($B670,関西・中四国!$D:$E,2,0),IF($A670="四国/中国",VLOOKUP($B670,関西・中四国!$D:$E,2,0),IF($A670="九/沖",VLOOKUP($B670,九･沖!$D:$E,2,0),""))))))</f>
        <v>21</v>
      </c>
    </row>
    <row r="671" spans="1:5">
      <c r="A671" s="124" t="s">
        <v>8</v>
      </c>
      <c r="B671" s="101" t="s">
        <v>926</v>
      </c>
      <c r="C671" s="270" t="s">
        <v>959</v>
      </c>
      <c r="D671" s="271" t="s">
        <v>959</v>
      </c>
      <c r="E671" s="266">
        <f>IF($A671="北/東",VLOOKUP($B671,東北!$D:$E,2,0),IF($A671="東京･関東",VLOOKUP($B671,関東・東京!$D:$E,2,0),IF($A671="中/北",VLOOKUP($B671,中･北!$D:$E,2,0),IF($A671="関西",VLOOKUP($B671,関西・中四国!$D:$E,2,0),IF($A671="四国/中国",VLOOKUP($B671,関西・中四国!$D:$E,2,0),IF($A671="九/沖",VLOOKUP($B671,九･沖!$D:$E,2,0),""))))))</f>
        <v>72</v>
      </c>
    </row>
    <row r="672" spans="1:5">
      <c r="A672" s="124" t="s">
        <v>185</v>
      </c>
      <c r="B672" s="101" t="s">
        <v>978</v>
      </c>
      <c r="C672" s="270" t="s">
        <v>959</v>
      </c>
      <c r="D672" s="271" t="s">
        <v>959</v>
      </c>
      <c r="E672" s="266">
        <f>IF($A672="北/東",VLOOKUP($B672,東北!$D:$E,2,0),IF($A672="東京･関東",VLOOKUP($B672,関東・東京!$D:$E,2,0),IF($A672="中/北",VLOOKUP($B672,中･北!$D:$E,2,0),IF($A672="関西",VLOOKUP($B672,関西・中四国!$D:$E,2,0),IF($A672="四国/中国",VLOOKUP($B672,関西・中四国!$D:$E,2,0),IF($A672="九/沖",VLOOKUP($B672,九･沖!$D:$E,2,0),""))))))</f>
        <v>6</v>
      </c>
    </row>
    <row r="673" spans="1:5">
      <c r="A673" s="124" t="s">
        <v>185</v>
      </c>
      <c r="B673" s="101" t="s">
        <v>981</v>
      </c>
      <c r="C673" s="270" t="s">
        <v>959</v>
      </c>
      <c r="D673" s="271" t="s">
        <v>959</v>
      </c>
      <c r="E673" s="266">
        <f>IF($A673="北/東",VLOOKUP($B673,東北!$D:$E,2,0),IF($A673="東京･関東",VLOOKUP($B673,関東・東京!$D:$E,2,0),IF($A673="中/北",VLOOKUP($B673,中･北!$D:$E,2,0),IF($A673="関西",VLOOKUP($B673,関西・中四国!$D:$E,2,0),IF($A673="四国/中国",VLOOKUP($B673,関西・中四国!$D:$E,2,0),IF($A673="九/沖",VLOOKUP($B673,九･沖!$D:$E,2,0),""))))))</f>
        <v>8</v>
      </c>
    </row>
    <row r="674" spans="1:5">
      <c r="A674" s="124" t="s">
        <v>185</v>
      </c>
      <c r="B674" s="101" t="s">
        <v>984</v>
      </c>
      <c r="C674" s="270" t="s">
        <v>959</v>
      </c>
      <c r="D674" s="271" t="s">
        <v>959</v>
      </c>
      <c r="E674" s="266">
        <f>IF($A674="北/東",VLOOKUP($B674,東北!$D:$E,2,0),IF($A674="東京･関東",VLOOKUP($B674,関東・東京!$D:$E,2,0),IF($A674="中/北",VLOOKUP($B674,中･北!$D:$E,2,0),IF($A674="関西",VLOOKUP($B674,関西・中四国!$D:$E,2,0),IF($A674="四国/中国",VLOOKUP($B674,関西・中四国!$D:$E,2,0),IF($A674="九/沖",VLOOKUP($B674,九･沖!$D:$E,2,0),""))))))</f>
        <v>6</v>
      </c>
    </row>
    <row r="675" spans="1:5">
      <c r="A675" s="124" t="s">
        <v>185</v>
      </c>
      <c r="B675" s="101" t="s">
        <v>560</v>
      </c>
      <c r="C675" s="270" t="s">
        <v>959</v>
      </c>
      <c r="D675" s="271" t="s">
        <v>959</v>
      </c>
      <c r="E675" s="266">
        <f>IF($A675="北/東",VLOOKUP($B675,東北!$D:$E,2,0),IF($A675="東京･関東",VLOOKUP($B675,関東・東京!$D:$E,2,0),IF($A675="中/北",VLOOKUP($B675,中･北!$D:$E,2,0),IF($A675="関西",VLOOKUP($B675,関西・中四国!$D:$E,2,0),IF($A675="四国/中国",VLOOKUP($B675,関西・中四国!$D:$E,2,0),IF($A675="九/沖",VLOOKUP($B675,九･沖!$D:$E,2,0),""))))))</f>
        <v>154</v>
      </c>
    </row>
    <row r="676" spans="1:5">
      <c r="A676" s="124" t="s">
        <v>185</v>
      </c>
      <c r="B676" s="101" t="s">
        <v>169</v>
      </c>
      <c r="C676" s="270" t="s">
        <v>959</v>
      </c>
      <c r="D676" s="271" t="s">
        <v>959</v>
      </c>
      <c r="E676" s="266">
        <f>IF($A676="北/東",VLOOKUP($B676,東北!$D:$E,2,0),IF($A676="東京･関東",VLOOKUP($B676,関東・東京!$D:$E,2,0),IF($A676="中/北",VLOOKUP($B676,中･北!$D:$E,2,0),IF($A676="関西",VLOOKUP($B676,関西・中四国!$D:$E,2,0),IF($A676="四国/中国",VLOOKUP($B676,関西・中四国!$D:$E,2,0),IF($A676="九/沖",VLOOKUP($B676,九･沖!$D:$E,2,0),""))))))</f>
        <v>47</v>
      </c>
    </row>
    <row r="677" spans="1:5">
      <c r="A677" s="124" t="s">
        <v>987</v>
      </c>
      <c r="B677" s="101" t="s">
        <v>993</v>
      </c>
      <c r="C677" s="270" t="s">
        <v>959</v>
      </c>
      <c r="D677" s="271" t="s">
        <v>959</v>
      </c>
      <c r="E677" s="266">
        <f>IF($A677="北/東",VLOOKUP($B677,東北!$D:$E,2,0),IF($A677="東京･関東",VLOOKUP($B677,関東・東京!$D:$E,2,0),IF($A677="中/北",VLOOKUP($B677,中･北!$D:$E,2,0),IF($A677="関西",VLOOKUP($B677,関西・中四国!$D:$E,2,0),IF($A677="四国/中国",VLOOKUP($B677,関西・中四国!$D:$E,2,0),IF($A677="九/沖",VLOOKUP($B677,九･沖!$D:$E,2,0),""))))))</f>
        <v>2</v>
      </c>
    </row>
    <row r="678" spans="1:5">
      <c r="A678" s="124" t="s">
        <v>987</v>
      </c>
      <c r="B678" s="101" t="s">
        <v>995</v>
      </c>
      <c r="C678" s="270" t="s">
        <v>959</v>
      </c>
      <c r="D678" s="271" t="s">
        <v>959</v>
      </c>
      <c r="E678" s="266">
        <f>IF($A678="北/東",VLOOKUP($B678,東北!$D:$E,2,0),IF($A678="東京･関東",VLOOKUP($B678,関東・東京!$D:$E,2,0),IF($A678="中/北",VLOOKUP($B678,中･北!$D:$E,2,0),IF($A678="関西",VLOOKUP($B678,関西・中四国!$D:$E,2,0),IF($A678="四国/中国",VLOOKUP($B678,関西・中四国!$D:$E,2,0),IF($A678="九/沖",VLOOKUP($B678,九･沖!$D:$E,2,0),""))))))</f>
        <v>2</v>
      </c>
    </row>
    <row r="679" spans="1:5">
      <c r="A679" s="124" t="s">
        <v>987</v>
      </c>
      <c r="B679" s="101" t="s">
        <v>990</v>
      </c>
      <c r="C679" s="270" t="s">
        <v>959</v>
      </c>
      <c r="D679" s="271" t="s">
        <v>959</v>
      </c>
      <c r="E679" s="266">
        <f>IF($A679="北/東",VLOOKUP($B679,東北!$D:$E,2,0),IF($A679="東京･関東",VLOOKUP($B679,関東・東京!$D:$E,2,0),IF($A679="中/北",VLOOKUP($B679,中･北!$D:$E,2,0),IF($A679="関西",VLOOKUP($B679,関西・中四国!$D:$E,2,0),IF($A679="四国/中国",VLOOKUP($B679,関西・中四国!$D:$E,2,0),IF($A679="九/沖",VLOOKUP($B679,九･沖!$D:$E,2,0),""))))))</f>
        <v>2</v>
      </c>
    </row>
    <row r="680" spans="1:5">
      <c r="A680" s="124" t="s">
        <v>323</v>
      </c>
      <c r="B680" s="101" t="s">
        <v>578</v>
      </c>
      <c r="C680" s="270" t="s">
        <v>959</v>
      </c>
      <c r="D680" s="271" t="s">
        <v>959</v>
      </c>
      <c r="E680" s="266">
        <f>IF($A680="北/東",VLOOKUP($B680,東北!$D:$E,2,0),IF($A680="東京･関東",VLOOKUP($B680,関東・東京!$D:$E,2,0),IF($A680="中/北",VLOOKUP($B680,中･北!$D:$E,2,0),IF($A680="関西",VLOOKUP($B680,関西・中四国!$D:$E,2,0),IF($A680="四国/中国",VLOOKUP($B680,関西・中四国!$D:$E,2,0),IF($A680="九/沖",VLOOKUP($B680,九･沖!$D:$E,2,0),""))))))</f>
        <v>32</v>
      </c>
    </row>
    <row r="681" spans="1:5">
      <c r="A681" s="124" t="s">
        <v>323</v>
      </c>
      <c r="B681" s="101" t="s">
        <v>887</v>
      </c>
      <c r="C681" s="270" t="s">
        <v>959</v>
      </c>
      <c r="D681" s="271" t="s">
        <v>959</v>
      </c>
      <c r="E681" s="266">
        <f>IF($A681="北/東",VLOOKUP($B681,東北!$D:$E,2,0),IF($A681="東京･関東",VLOOKUP($B681,関東・東京!$D:$E,2,0),IF($A681="中/北",VLOOKUP($B681,中･北!$D:$E,2,0),IF($A681="関西",VLOOKUP($B681,関西・中四国!$D:$E,2,0),IF($A681="四国/中国",VLOOKUP($B681,関西・中四国!$D:$E,2,0),IF($A681="九/沖",VLOOKUP($B681,九･沖!$D:$E,2,0),""))))))</f>
        <v>19</v>
      </c>
    </row>
    <row r="682" spans="1:5">
      <c r="A682" s="124" t="s">
        <v>323</v>
      </c>
      <c r="B682" s="101" t="s">
        <v>857</v>
      </c>
      <c r="C682" s="270" t="s">
        <v>959</v>
      </c>
      <c r="D682" s="271" t="s">
        <v>959</v>
      </c>
      <c r="E682" s="266">
        <f>IF($A682="北/東",VLOOKUP($B682,東北!$D:$E,2,0),IF($A682="東京･関東",VLOOKUP($B682,関東・東京!$D:$E,2,0),IF($A682="中/北",VLOOKUP($B682,中･北!$D:$E,2,0),IF($A682="関西",VLOOKUP($B682,関西・中四国!$D:$E,2,0),IF($A682="四国/中国",VLOOKUP($B682,関西・中四国!$D:$E,2,0),IF($A682="九/沖",VLOOKUP($B682,九･沖!$D:$E,2,0),""))))))</f>
        <v>2</v>
      </c>
    </row>
    <row r="683" spans="1:5">
      <c r="A683" s="124" t="s">
        <v>323</v>
      </c>
      <c r="B683" s="101" t="s">
        <v>616</v>
      </c>
      <c r="C683" s="270" t="s">
        <v>1989</v>
      </c>
      <c r="D683" s="271" t="s">
        <v>1929</v>
      </c>
      <c r="E683" s="266">
        <f>IF($A683="北/東",VLOOKUP($B683,東北!$D:$E,2,0),IF($A683="東京･関東",VLOOKUP($B683,関東・東京!$D:$E,2,0),IF($A683="中/北",VLOOKUP($B683,中･北!$D:$E,2,0),IF($A683="関西",VLOOKUP($B683,関西・中四国!$D:$E,2,0),IF($A683="四国/中国",VLOOKUP($B683,関西・中四国!$D:$E,2,0),IF($A683="九/沖",VLOOKUP($B683,九･沖!$D:$E,2,0),""))))))</f>
        <v>49</v>
      </c>
    </row>
    <row r="684" spans="1:5">
      <c r="A684" s="124" t="s">
        <v>323</v>
      </c>
      <c r="B684" s="101" t="s">
        <v>856</v>
      </c>
      <c r="C684" s="270" t="s">
        <v>959</v>
      </c>
      <c r="D684" s="271" t="s">
        <v>959</v>
      </c>
      <c r="E684" s="266">
        <f>IF($A684="北/東",VLOOKUP($B684,東北!$D:$E,2,0),IF($A684="東京･関東",VLOOKUP($B684,関東・東京!$D:$E,2,0),IF($A684="中/北",VLOOKUP($B684,中･北!$D:$E,2,0),IF($A684="関西",VLOOKUP($B684,関西・中四国!$D:$E,2,0),IF($A684="四国/中国",VLOOKUP($B684,関西・中四国!$D:$E,2,0),IF($A684="九/沖",VLOOKUP($B684,九･沖!$D:$E,2,0),""))))))</f>
        <v>20</v>
      </c>
    </row>
    <row r="685" spans="1:5">
      <c r="A685" s="124" t="s">
        <v>10</v>
      </c>
      <c r="B685" s="101" t="s">
        <v>344</v>
      </c>
      <c r="C685" s="270" t="s">
        <v>959</v>
      </c>
      <c r="D685" s="271" t="s">
        <v>959</v>
      </c>
      <c r="E685" s="266">
        <f>IF($A685="北/東",VLOOKUP($B685,東北!$D:$E,2,0),IF($A685="東京･関東",VLOOKUP($B685,関東・東京!$D:$E,2,0),IF($A685="中/北",VLOOKUP($B685,中･北!$D:$E,2,0),IF($A685="関西",VLOOKUP($B685,関西・中四国!$D:$E,2,0),IF($A685="四国/中国",VLOOKUP($B685,関西・中四国!$D:$E,2,0),IF($A685="九/沖",VLOOKUP($B685,九･沖!$D:$E,2,0),""))))))</f>
        <v>16</v>
      </c>
    </row>
    <row r="686" spans="1:5">
      <c r="A686" s="124" t="s">
        <v>10</v>
      </c>
      <c r="B686" s="101" t="s">
        <v>373</v>
      </c>
      <c r="C686" s="270" t="s">
        <v>959</v>
      </c>
      <c r="D686" s="271" t="s">
        <v>959</v>
      </c>
      <c r="E686" s="266">
        <f>IF($A686="北/東",VLOOKUP($B686,東北!$D:$E,2,0),IF($A686="東京･関東",VLOOKUP($B686,関東・東京!$D:$E,2,0),IF($A686="中/北",VLOOKUP($B686,中･北!$D:$E,2,0),IF($A686="関西",VLOOKUP($B686,関西・中四国!$D:$E,2,0),IF($A686="四国/中国",VLOOKUP($B686,関西・中四国!$D:$E,2,0),IF($A686="九/沖",VLOOKUP($B686,九･沖!$D:$E,2,0),""))))))</f>
        <v>21</v>
      </c>
    </row>
    <row r="687" spans="1:5">
      <c r="A687" s="124" t="s">
        <v>10</v>
      </c>
      <c r="B687" s="101" t="s">
        <v>907</v>
      </c>
      <c r="C687" s="270" t="s">
        <v>959</v>
      </c>
      <c r="D687" s="271" t="s">
        <v>959</v>
      </c>
      <c r="E687" s="266">
        <f>IF($A687="北/東",VLOOKUP($B687,東北!$D:$E,2,0),IF($A687="東京･関東",VLOOKUP($B687,関東・東京!$D:$E,2,0),IF($A687="中/北",VLOOKUP($B687,中･北!$D:$E,2,0),IF($A687="関西",VLOOKUP($B687,関西・中四国!$D:$E,2,0),IF($A687="四国/中国",VLOOKUP($B687,関西・中四国!$D:$E,2,0),IF($A687="九/沖",VLOOKUP($B687,九･沖!$D:$E,2,0),""))))))</f>
        <v>6</v>
      </c>
    </row>
    <row r="688" spans="1:5">
      <c r="A688" s="124" t="s">
        <v>10</v>
      </c>
      <c r="B688" s="101" t="s">
        <v>906</v>
      </c>
      <c r="C688" s="270" t="s">
        <v>959</v>
      </c>
      <c r="D688" s="271" t="s">
        <v>959</v>
      </c>
      <c r="E688" s="266">
        <f>IF($A688="北/東",VLOOKUP($B688,東北!$D:$E,2,0),IF($A688="東京･関東",VLOOKUP($B688,関東・東京!$D:$E,2,0),IF($A688="中/北",VLOOKUP($B688,中･北!$D:$E,2,0),IF($A688="関西",VLOOKUP($B688,関西・中四国!$D:$E,2,0),IF($A688="四国/中国",VLOOKUP($B688,関西・中四国!$D:$E,2,0),IF($A688="九/沖",VLOOKUP($B688,九･沖!$D:$E,2,0),""))))))</f>
        <v>6</v>
      </c>
    </row>
    <row r="689" spans="1:5">
      <c r="A689" s="124" t="s">
        <v>10</v>
      </c>
      <c r="B689" s="101" t="s">
        <v>905</v>
      </c>
      <c r="C689" s="270" t="s">
        <v>959</v>
      </c>
      <c r="D689" s="271" t="s">
        <v>959</v>
      </c>
      <c r="E689" s="266">
        <f>IF($A689="北/東",VLOOKUP($B689,東北!$D:$E,2,0),IF($A689="東京･関東",VLOOKUP($B689,関東・東京!$D:$E,2,0),IF($A689="中/北",VLOOKUP($B689,中･北!$D:$E,2,0),IF($A689="関西",VLOOKUP($B689,関西・中四国!$D:$E,2,0),IF($A689="四国/中国",VLOOKUP($B689,関西・中四国!$D:$E,2,0),IF($A689="九/沖",VLOOKUP($B689,九･沖!$D:$E,2,0),""))))))</f>
        <v>2</v>
      </c>
    </row>
    <row r="690" spans="1:5">
      <c r="A690" s="124" t="s">
        <v>10</v>
      </c>
      <c r="B690" s="101" t="s">
        <v>904</v>
      </c>
      <c r="C690" s="270" t="s">
        <v>959</v>
      </c>
      <c r="D690" s="271" t="s">
        <v>959</v>
      </c>
      <c r="E690" s="266">
        <f>IF($A690="北/東",VLOOKUP($B690,東北!$D:$E,2,0),IF($A690="東京･関東",VLOOKUP($B690,関東・東京!$D:$E,2,0),IF($A690="中/北",VLOOKUP($B690,中･北!$D:$E,2,0),IF($A690="関西",VLOOKUP($B690,関西・中四国!$D:$E,2,0),IF($A690="四国/中国",VLOOKUP($B690,関西・中四国!$D:$E,2,0),IF($A690="九/沖",VLOOKUP($B690,九･沖!$D:$E,2,0),""))))))</f>
        <v>1</v>
      </c>
    </row>
    <row r="691" spans="1:5">
      <c r="A691" s="124" t="s">
        <v>10</v>
      </c>
      <c r="B691" s="101" t="s">
        <v>903</v>
      </c>
      <c r="C691" s="270" t="s">
        <v>959</v>
      </c>
      <c r="D691" s="271" t="s">
        <v>959</v>
      </c>
      <c r="E691" s="266">
        <f>IF($A691="北/東",VLOOKUP($B691,東北!$D:$E,2,0),IF($A691="東京･関東",VLOOKUP($B691,関東・東京!$D:$E,2,0),IF($A691="中/北",VLOOKUP($B691,中･北!$D:$E,2,0),IF($A691="関西",VLOOKUP($B691,関西・中四国!$D:$E,2,0),IF($A691="四国/中国",VLOOKUP($B691,関西・中四国!$D:$E,2,0),IF($A691="九/沖",VLOOKUP($B691,九･沖!$D:$E,2,0),""))))))</f>
        <v>2</v>
      </c>
    </row>
    <row r="692" spans="1:5">
      <c r="A692" s="124" t="s">
        <v>10</v>
      </c>
      <c r="B692" s="101" t="s">
        <v>375</v>
      </c>
      <c r="C692" s="270" t="s">
        <v>959</v>
      </c>
      <c r="D692" s="271" t="s">
        <v>959</v>
      </c>
      <c r="E692" s="266">
        <f>IF($A692="北/東",VLOOKUP($B692,東北!$D:$E,2,0),IF($A692="東京･関東",VLOOKUP($B692,関東・東京!$D:$E,2,0),IF($A692="中/北",VLOOKUP($B692,中･北!$D:$E,2,0),IF($A692="関西",VLOOKUP($B692,関西・中四国!$D:$E,2,0),IF($A692="四国/中国",VLOOKUP($B692,関西・中四国!$D:$E,2,0),IF($A692="九/沖",VLOOKUP($B692,九･沖!$D:$E,2,0),""))))))</f>
        <v>5</v>
      </c>
    </row>
    <row r="693" spans="1:5">
      <c r="A693" s="124" t="s">
        <v>10</v>
      </c>
      <c r="B693" s="101" t="s">
        <v>902</v>
      </c>
      <c r="C693" s="270" t="s">
        <v>959</v>
      </c>
      <c r="D693" s="271" t="s">
        <v>959</v>
      </c>
      <c r="E693" s="266">
        <f>IF($A693="北/東",VLOOKUP($B693,東北!$D:$E,2,0),IF($A693="東京･関東",VLOOKUP($B693,関東・東京!$D:$E,2,0),IF($A693="中/北",VLOOKUP($B693,中･北!$D:$E,2,0),IF($A693="関西",VLOOKUP($B693,関西・中四国!$D:$E,2,0),IF($A693="四国/中国",VLOOKUP($B693,関西・中四国!$D:$E,2,0),IF($A693="九/沖",VLOOKUP($B693,九･沖!$D:$E,2,0),""))))))</f>
        <v>2</v>
      </c>
    </row>
    <row r="694" spans="1:5">
      <c r="A694" s="124" t="s">
        <v>10</v>
      </c>
      <c r="B694" s="101" t="s">
        <v>901</v>
      </c>
      <c r="C694" s="270" t="s">
        <v>959</v>
      </c>
      <c r="D694" s="271" t="s">
        <v>959</v>
      </c>
      <c r="E694" s="266">
        <f>IF($A694="北/東",VLOOKUP($B694,東北!$D:$E,2,0),IF($A694="東京･関東",VLOOKUP($B694,関東・東京!$D:$E,2,0),IF($A694="中/北",VLOOKUP($B694,中･北!$D:$E,2,0),IF($A694="関西",VLOOKUP($B694,関西・中四国!$D:$E,2,0),IF($A694="四国/中国",VLOOKUP($B694,関西・中四国!$D:$E,2,0),IF($A694="九/沖",VLOOKUP($B694,九･沖!$D:$E,2,0),""))))))</f>
        <v>1</v>
      </c>
    </row>
    <row r="695" spans="1:5">
      <c r="A695" s="124" t="s">
        <v>10</v>
      </c>
      <c r="B695" s="101" t="s">
        <v>574</v>
      </c>
      <c r="C695" s="270" t="s">
        <v>959</v>
      </c>
      <c r="D695" s="271" t="s">
        <v>959</v>
      </c>
      <c r="E695" s="266">
        <f>IF($A695="北/東",VLOOKUP($B695,東北!$D:$E,2,0),IF($A695="東京･関東",VLOOKUP($B695,関東・東京!$D:$E,2,0),IF($A695="中/北",VLOOKUP($B695,中･北!$D:$E,2,0),IF($A695="関西",VLOOKUP($B695,関西・中四国!$D:$E,2,0),IF($A695="四国/中国",VLOOKUP($B695,関西・中四国!$D:$E,2,0),IF($A695="九/沖",VLOOKUP($B695,九･沖!$D:$E,2,0),""))))))</f>
        <v>5</v>
      </c>
    </row>
    <row r="696" spans="1:5">
      <c r="A696" s="124" t="s">
        <v>10</v>
      </c>
      <c r="B696" s="101" t="s">
        <v>900</v>
      </c>
      <c r="C696" s="270" t="s">
        <v>959</v>
      </c>
      <c r="D696" s="271" t="s">
        <v>959</v>
      </c>
      <c r="E696" s="266">
        <f>IF($A696="北/東",VLOOKUP($B696,東北!$D:$E,2,0),IF($A696="東京･関東",VLOOKUP($B696,関東・東京!$D:$E,2,0),IF($A696="中/北",VLOOKUP($B696,中･北!$D:$E,2,0),IF($A696="関西",VLOOKUP($B696,関西・中四国!$D:$E,2,0),IF($A696="四国/中国",VLOOKUP($B696,関西・中四国!$D:$E,2,0),IF($A696="九/沖",VLOOKUP($B696,九･沖!$D:$E,2,0),""))))))</f>
        <v>18</v>
      </c>
    </row>
    <row r="697" spans="1:5">
      <c r="A697" s="124" t="s">
        <v>10</v>
      </c>
      <c r="B697" s="101" t="s">
        <v>899</v>
      </c>
      <c r="C697" s="270" t="s">
        <v>959</v>
      </c>
      <c r="D697" s="271" t="s">
        <v>959</v>
      </c>
      <c r="E697" s="266">
        <f>IF($A697="北/東",VLOOKUP($B697,東北!$D:$E,2,0),IF($A697="東京･関東",VLOOKUP($B697,関東・東京!$D:$E,2,0),IF($A697="中/北",VLOOKUP($B697,中･北!$D:$E,2,0),IF($A697="関西",VLOOKUP($B697,関西・中四国!$D:$E,2,0),IF($A697="四国/中国",VLOOKUP($B697,関西・中四国!$D:$E,2,0),IF($A697="九/沖",VLOOKUP($B697,九･沖!$D:$E,2,0),""))))))</f>
        <v>10</v>
      </c>
    </row>
    <row r="698" spans="1:5">
      <c r="A698" s="124" t="s">
        <v>10</v>
      </c>
      <c r="B698" s="101" t="s">
        <v>898</v>
      </c>
      <c r="C698" s="270" t="s">
        <v>959</v>
      </c>
      <c r="D698" s="271" t="s">
        <v>959</v>
      </c>
      <c r="E698" s="266">
        <f>IF($A698="北/東",VLOOKUP($B698,東北!$D:$E,2,0),IF($A698="東京･関東",VLOOKUP($B698,関東・東京!$D:$E,2,0),IF($A698="中/北",VLOOKUP($B698,中･北!$D:$E,2,0),IF($A698="関西",VLOOKUP($B698,関西・中四国!$D:$E,2,0),IF($A698="四国/中国",VLOOKUP($B698,関西・中四国!$D:$E,2,0),IF($A698="九/沖",VLOOKUP($B698,九･沖!$D:$E,2,0),""))))))</f>
        <v>15</v>
      </c>
    </row>
    <row r="699" spans="1:5">
      <c r="A699" s="124" t="s">
        <v>10</v>
      </c>
      <c r="B699" s="101" t="s">
        <v>897</v>
      </c>
      <c r="C699" s="270" t="s">
        <v>959</v>
      </c>
      <c r="D699" s="271" t="s">
        <v>959</v>
      </c>
      <c r="E699" s="266">
        <f>IF($A699="北/東",VLOOKUP($B699,東北!$D:$E,2,0),IF($A699="東京･関東",VLOOKUP($B699,関東・東京!$D:$E,2,0),IF($A699="中/北",VLOOKUP($B699,中･北!$D:$E,2,0),IF($A699="関西",VLOOKUP($B699,関西・中四国!$D:$E,2,0),IF($A699="四国/中国",VLOOKUP($B699,関西・中四国!$D:$E,2,0),IF($A699="九/沖",VLOOKUP($B699,九･沖!$D:$E,2,0),""))))))</f>
        <v>17</v>
      </c>
    </row>
    <row r="700" spans="1:5">
      <c r="A700" s="124" t="s">
        <v>10</v>
      </c>
      <c r="B700" s="101" t="s">
        <v>896</v>
      </c>
      <c r="C700" s="270" t="s">
        <v>959</v>
      </c>
      <c r="D700" s="271" t="s">
        <v>959</v>
      </c>
      <c r="E700" s="266">
        <f>IF($A700="北/東",VLOOKUP($B700,東北!$D:$E,2,0),IF($A700="東京･関東",VLOOKUP($B700,関東・東京!$D:$E,2,0),IF($A700="中/北",VLOOKUP($B700,中･北!$D:$E,2,0),IF($A700="関西",VLOOKUP($B700,関西・中四国!$D:$E,2,0),IF($A700="四国/中国",VLOOKUP($B700,関西・中四国!$D:$E,2,0),IF($A700="九/沖",VLOOKUP($B700,九･沖!$D:$E,2,0),""))))))</f>
        <v>6</v>
      </c>
    </row>
    <row r="701" spans="1:5">
      <c r="A701" s="124" t="s">
        <v>10</v>
      </c>
      <c r="B701" s="101" t="s">
        <v>895</v>
      </c>
      <c r="C701" s="270" t="s">
        <v>959</v>
      </c>
      <c r="D701" s="271" t="s">
        <v>959</v>
      </c>
      <c r="E701" s="266">
        <f>IF($A701="北/東",VLOOKUP($B701,東北!$D:$E,2,0),IF($A701="東京･関東",VLOOKUP($B701,関東・東京!$D:$E,2,0),IF($A701="中/北",VLOOKUP($B701,中･北!$D:$E,2,0),IF($A701="関西",VLOOKUP($B701,関西・中四国!$D:$E,2,0),IF($A701="四国/中国",VLOOKUP($B701,関西・中四国!$D:$E,2,0),IF($A701="九/沖",VLOOKUP($B701,九･沖!$D:$E,2,0),""))))))</f>
        <v>40</v>
      </c>
    </row>
    <row r="702" spans="1:5">
      <c r="A702" s="124" t="s">
        <v>10</v>
      </c>
      <c r="B702" s="101" t="s">
        <v>894</v>
      </c>
      <c r="C702" s="270" t="s">
        <v>959</v>
      </c>
      <c r="D702" s="271" t="s">
        <v>959</v>
      </c>
      <c r="E702" s="266">
        <f>IF($A702="北/東",VLOOKUP($B702,東北!$D:$E,2,0),IF($A702="東京･関東",VLOOKUP($B702,関東・東京!$D:$E,2,0),IF($A702="中/北",VLOOKUP($B702,中･北!$D:$E,2,0),IF($A702="関西",VLOOKUP($B702,関西・中四国!$D:$E,2,0),IF($A702="四国/中国",VLOOKUP($B702,関西・中四国!$D:$E,2,0),IF($A702="九/沖",VLOOKUP($B702,九･沖!$D:$E,2,0),""))))))</f>
        <v>33</v>
      </c>
    </row>
    <row r="703" spans="1:5">
      <c r="A703" s="124" t="s">
        <v>10</v>
      </c>
      <c r="B703" s="101" t="s">
        <v>395</v>
      </c>
      <c r="C703" s="270" t="s">
        <v>959</v>
      </c>
      <c r="D703" s="271" t="s">
        <v>959</v>
      </c>
      <c r="E703" s="266">
        <f>IF($A703="北/東",VLOOKUP($B703,東北!$D:$E,2,0),IF($A703="東京･関東",VLOOKUP($B703,関東・東京!$D:$E,2,0),IF($A703="中/北",VLOOKUP($B703,中･北!$D:$E,2,0),IF($A703="関西",VLOOKUP($B703,関西・中四国!$D:$E,2,0),IF($A703="四国/中国",VLOOKUP($B703,関西・中四国!$D:$E,2,0),IF($A703="九/沖",VLOOKUP($B703,九･沖!$D:$E,2,0),""))))))</f>
        <v>4</v>
      </c>
    </row>
    <row r="704" spans="1:5">
      <c r="A704" s="124" t="s">
        <v>10</v>
      </c>
      <c r="B704" s="101" t="s">
        <v>893</v>
      </c>
      <c r="C704" s="270" t="s">
        <v>959</v>
      </c>
      <c r="D704" s="271" t="s">
        <v>959</v>
      </c>
      <c r="E704" s="266">
        <f>IF($A704="北/東",VLOOKUP($B704,東北!$D:$E,2,0),IF($A704="東京･関東",VLOOKUP($B704,関東・東京!$D:$E,2,0),IF($A704="中/北",VLOOKUP($B704,中･北!$D:$E,2,0),IF($A704="関西",VLOOKUP($B704,関西・中四国!$D:$E,2,0),IF($A704="四国/中国",VLOOKUP($B704,関西・中四国!$D:$E,2,0),IF($A704="九/沖",VLOOKUP($B704,九･沖!$D:$E,2,0),""))))))</f>
        <v>9</v>
      </c>
    </row>
    <row r="705" spans="1:5">
      <c r="A705" s="124" t="s">
        <v>10</v>
      </c>
      <c r="B705" s="101" t="s">
        <v>324</v>
      </c>
      <c r="C705" s="270" t="s">
        <v>959</v>
      </c>
      <c r="D705" s="271" t="s">
        <v>959</v>
      </c>
      <c r="E705" s="266">
        <f>IF($A705="北/東",VLOOKUP($B705,東北!$D:$E,2,0),IF($A705="東京･関東",VLOOKUP($B705,関東・東京!$D:$E,2,0),IF($A705="中/北",VLOOKUP($B705,中･北!$D:$E,2,0),IF($A705="関西",VLOOKUP($B705,関西・中四国!$D:$E,2,0),IF($A705="四国/中国",VLOOKUP($B705,関西・中四国!$D:$E,2,0),IF($A705="九/沖",VLOOKUP($B705,九･沖!$D:$E,2,0),""))))))</f>
        <v>30</v>
      </c>
    </row>
    <row r="706" spans="1:5">
      <c r="A706" s="124" t="s">
        <v>10</v>
      </c>
      <c r="B706" s="101" t="s">
        <v>376</v>
      </c>
      <c r="C706" s="270" t="s">
        <v>959</v>
      </c>
      <c r="D706" s="271" t="s">
        <v>959</v>
      </c>
      <c r="E706" s="266">
        <f>IF($A706="北/東",VLOOKUP($B706,東北!$D:$E,2,0),IF($A706="東京･関東",VLOOKUP($B706,関東・東京!$D:$E,2,0),IF($A706="中/北",VLOOKUP($B706,中･北!$D:$E,2,0),IF($A706="関西",VLOOKUP($B706,関西・中四国!$D:$E,2,0),IF($A706="四国/中国",VLOOKUP($B706,関西・中四国!$D:$E,2,0),IF($A706="九/沖",VLOOKUP($B706,九･沖!$D:$E,2,0),""))))))</f>
        <v>4</v>
      </c>
    </row>
    <row r="707" spans="1:5">
      <c r="A707" s="124" t="s">
        <v>10</v>
      </c>
      <c r="B707" s="101" t="s">
        <v>892</v>
      </c>
      <c r="C707" s="270" t="s">
        <v>959</v>
      </c>
      <c r="D707" s="271" t="s">
        <v>959</v>
      </c>
      <c r="E707" s="266">
        <f>IF($A707="北/東",VLOOKUP($B707,東北!$D:$E,2,0),IF($A707="東京･関東",VLOOKUP($B707,関東・東京!$D:$E,2,0),IF($A707="中/北",VLOOKUP($B707,中･北!$D:$E,2,0),IF($A707="関西",VLOOKUP($B707,関西・中四国!$D:$E,2,0),IF($A707="四国/中国",VLOOKUP($B707,関西・中四国!$D:$E,2,0),IF($A707="九/沖",VLOOKUP($B707,九･沖!$D:$E,2,0),""))))))</f>
        <v>5</v>
      </c>
    </row>
    <row r="708" spans="1:5">
      <c r="A708" s="124" t="s">
        <v>10</v>
      </c>
      <c r="B708" s="101" t="s">
        <v>891</v>
      </c>
      <c r="C708" s="270" t="s">
        <v>959</v>
      </c>
      <c r="D708" s="271" t="s">
        <v>959</v>
      </c>
      <c r="E708" s="266">
        <f>IF($A708="北/東",VLOOKUP($B708,東北!$D:$E,2,0),IF($A708="東京･関東",VLOOKUP($B708,関東・東京!$D:$E,2,0),IF($A708="中/北",VLOOKUP($B708,中･北!$D:$E,2,0),IF($A708="関西",VLOOKUP($B708,関西・中四国!$D:$E,2,0),IF($A708="四国/中国",VLOOKUP($B708,関西・中四国!$D:$E,2,0),IF($A708="九/沖",VLOOKUP($B708,九･沖!$D:$E,2,0),""))))))</f>
        <v>12</v>
      </c>
    </row>
    <row r="709" spans="1:5">
      <c r="A709" s="124" t="s">
        <v>10</v>
      </c>
      <c r="B709" s="101" t="s">
        <v>890</v>
      </c>
      <c r="C709" s="270" t="s">
        <v>959</v>
      </c>
      <c r="D709" s="271" t="s">
        <v>959</v>
      </c>
      <c r="E709" s="266">
        <f>IF($A709="北/東",VLOOKUP($B709,東北!$D:$E,2,0),IF($A709="東京･関東",VLOOKUP($B709,関東・東京!$D:$E,2,0),IF($A709="中/北",VLOOKUP($B709,中･北!$D:$E,2,0),IF($A709="関西",VLOOKUP($B709,関西・中四国!$D:$E,2,0),IF($A709="四国/中国",VLOOKUP($B709,関西・中四国!$D:$E,2,0),IF($A709="九/沖",VLOOKUP($B709,九･沖!$D:$E,2,0),""))))))</f>
        <v>1</v>
      </c>
    </row>
    <row r="710" spans="1:5">
      <c r="A710" s="124" t="s">
        <v>10</v>
      </c>
      <c r="B710" s="101" t="s">
        <v>889</v>
      </c>
      <c r="C710" s="270" t="s">
        <v>959</v>
      </c>
      <c r="D710" s="271" t="s">
        <v>959</v>
      </c>
      <c r="E710" s="266">
        <f>IF($A710="北/東",VLOOKUP($B710,東北!$D:$E,2,0),IF($A710="東京･関東",VLOOKUP($B710,関東・東京!$D:$E,2,0),IF($A710="中/北",VLOOKUP($B710,中･北!$D:$E,2,0),IF($A710="関西",VLOOKUP($B710,関西・中四国!$D:$E,2,0),IF($A710="四国/中国",VLOOKUP($B710,関西・中四国!$D:$E,2,0),IF($A710="九/沖",VLOOKUP($B710,九･沖!$D:$E,2,0),""))))))</f>
        <v>16</v>
      </c>
    </row>
    <row r="711" spans="1:5">
      <c r="A711" s="124" t="s">
        <v>10</v>
      </c>
      <c r="B711" s="101" t="s">
        <v>345</v>
      </c>
      <c r="C711" s="270" t="s">
        <v>1990</v>
      </c>
      <c r="D711" s="271" t="s">
        <v>1929</v>
      </c>
      <c r="E711" s="266">
        <f>IF($A711="北/東",VLOOKUP($B711,東北!$D:$E,2,0),IF($A711="東京･関東",VLOOKUP($B711,関東・東京!$D:$E,2,0),IF($A711="中/北",VLOOKUP($B711,中･北!$D:$E,2,0),IF($A711="関西",VLOOKUP($B711,関西・中四国!$D:$E,2,0),IF($A711="四国/中国",VLOOKUP($B711,関西・中四国!$D:$E,2,0),IF($A711="九/沖",VLOOKUP($B711,九･沖!$D:$E,2,0),""))))))</f>
        <v>25</v>
      </c>
    </row>
    <row r="712" spans="1:5">
      <c r="A712" s="124" t="s">
        <v>10</v>
      </c>
      <c r="B712" s="101" t="s">
        <v>888</v>
      </c>
      <c r="C712" s="270" t="s">
        <v>959</v>
      </c>
      <c r="D712" s="271" t="s">
        <v>959</v>
      </c>
      <c r="E712" s="266">
        <f>IF($A712="北/東",VLOOKUP($B712,東北!$D:$E,2,0),IF($A712="東京･関東",VLOOKUP($B712,関東・東京!$D:$E,2,0),IF($A712="中/北",VLOOKUP($B712,中･北!$D:$E,2,0),IF($A712="関西",VLOOKUP($B712,関西・中四国!$D:$E,2,0),IF($A712="四国/中国",VLOOKUP($B712,関西・中四国!$D:$E,2,0),IF($A712="九/沖",VLOOKUP($B712,九･沖!$D:$E,2,0),""))))))</f>
        <v>10</v>
      </c>
    </row>
    <row r="713" spans="1:5">
      <c r="A713" s="124" t="s">
        <v>10</v>
      </c>
      <c r="B713" s="101" t="s">
        <v>886</v>
      </c>
      <c r="C713" s="270" t="s">
        <v>959</v>
      </c>
      <c r="D713" s="271" t="s">
        <v>959</v>
      </c>
      <c r="E713" s="266">
        <f>IF($A713="北/東",VLOOKUP($B713,東北!$D:$E,2,0),IF($A713="東京･関東",VLOOKUP($B713,関東・東京!$D:$E,2,0),IF($A713="中/北",VLOOKUP($B713,中･北!$D:$E,2,0),IF($A713="関西",VLOOKUP($B713,関西・中四国!$D:$E,2,0),IF($A713="四国/中国",VLOOKUP($B713,関西・中四国!$D:$E,2,0),IF($A713="九/沖",VLOOKUP($B713,九･沖!$D:$E,2,0),""))))))</f>
        <v>9</v>
      </c>
    </row>
    <row r="714" spans="1:5">
      <c r="A714" s="124" t="s">
        <v>10</v>
      </c>
      <c r="B714" s="101" t="s">
        <v>885</v>
      </c>
      <c r="C714" s="270" t="s">
        <v>959</v>
      </c>
      <c r="D714" s="271" t="s">
        <v>959</v>
      </c>
      <c r="E714" s="266">
        <f>IF($A714="北/東",VLOOKUP($B714,東北!$D:$E,2,0),IF($A714="東京･関東",VLOOKUP($B714,関東・東京!$D:$E,2,0),IF($A714="中/北",VLOOKUP($B714,中･北!$D:$E,2,0),IF($A714="関西",VLOOKUP($B714,関西・中四国!$D:$E,2,0),IF($A714="四国/中国",VLOOKUP($B714,関西・中四国!$D:$E,2,0),IF($A714="九/沖",VLOOKUP($B714,九･沖!$D:$E,2,0),""))))))</f>
        <v>21</v>
      </c>
    </row>
    <row r="715" spans="1:5">
      <c r="A715" s="124" t="s">
        <v>10</v>
      </c>
      <c r="B715" s="101" t="s">
        <v>884</v>
      </c>
      <c r="C715" s="270" t="s">
        <v>2049</v>
      </c>
      <c r="D715" s="271" t="s">
        <v>1993</v>
      </c>
      <c r="E715" s="266">
        <f>IF($A715="北/東",VLOOKUP($B715,東北!$D:$E,2,0),IF($A715="東京･関東",VLOOKUP($B715,関東・東京!$D:$E,2,0),IF($A715="中/北",VLOOKUP($B715,中･北!$D:$E,2,0),IF($A715="関西",VLOOKUP($B715,関西・中四国!$D:$E,2,0),IF($A715="四国/中国",VLOOKUP($B715,関西・中四国!$D:$E,2,0),IF($A715="九/沖",VLOOKUP($B715,九･沖!$D:$E,2,0),""))))))</f>
        <v>13</v>
      </c>
    </row>
    <row r="716" spans="1:5">
      <c r="A716" s="124" t="s">
        <v>10</v>
      </c>
      <c r="B716" s="101" t="s">
        <v>715</v>
      </c>
      <c r="C716" s="270" t="s">
        <v>959</v>
      </c>
      <c r="D716" s="271" t="s">
        <v>959</v>
      </c>
      <c r="E716" s="266">
        <f>IF($A716="北/東",VLOOKUP($B716,東北!$D:$E,2,0),IF($A716="東京･関東",VLOOKUP($B716,関東・東京!$D:$E,2,0),IF($A716="中/北",VLOOKUP($B716,中･北!$D:$E,2,0),IF($A716="関西",VLOOKUP($B716,関西・中四国!$D:$E,2,0),IF($A716="四国/中国",VLOOKUP($B716,関西・中四国!$D:$E,2,0),IF($A716="九/沖",VLOOKUP($B716,九･沖!$D:$E,2,0),""))))))</f>
        <v>17</v>
      </c>
    </row>
    <row r="717" spans="1:5">
      <c r="A717" s="124" t="s">
        <v>10</v>
      </c>
      <c r="B717" s="101" t="s">
        <v>883</v>
      </c>
      <c r="C717" s="270" t="s">
        <v>959</v>
      </c>
      <c r="D717" s="271" t="s">
        <v>959</v>
      </c>
      <c r="E717" s="266">
        <f>IF($A717="北/東",VLOOKUP($B717,東北!$D:$E,2,0),IF($A717="東京･関東",VLOOKUP($B717,関東・東京!$D:$E,2,0),IF($A717="中/北",VLOOKUP($B717,中･北!$D:$E,2,0),IF($A717="関西",VLOOKUP($B717,関西・中四国!$D:$E,2,0),IF($A717="四国/中国",VLOOKUP($B717,関西・中四国!$D:$E,2,0),IF($A717="九/沖",VLOOKUP($B717,九･沖!$D:$E,2,0),""))))))</f>
        <v>5</v>
      </c>
    </row>
    <row r="718" spans="1:5">
      <c r="A718" s="124" t="s">
        <v>10</v>
      </c>
      <c r="B718" s="101" t="s">
        <v>882</v>
      </c>
      <c r="C718" s="270" t="s">
        <v>959</v>
      </c>
      <c r="D718" s="271" t="s">
        <v>959</v>
      </c>
      <c r="E718" s="266">
        <f>IF($A718="北/東",VLOOKUP($B718,東北!$D:$E,2,0),IF($A718="東京･関東",VLOOKUP($B718,関東・東京!$D:$E,2,0),IF($A718="中/北",VLOOKUP($B718,中･北!$D:$E,2,0),IF($A718="関西",VLOOKUP($B718,関西・中四国!$D:$E,2,0),IF($A718="四国/中国",VLOOKUP($B718,関西・中四国!$D:$E,2,0),IF($A718="九/沖",VLOOKUP($B718,九･沖!$D:$E,2,0),""))))))</f>
        <v>4</v>
      </c>
    </row>
    <row r="719" spans="1:5">
      <c r="A719" s="124" t="s">
        <v>10</v>
      </c>
      <c r="B719" s="101" t="s">
        <v>881</v>
      </c>
      <c r="C719" s="270" t="s">
        <v>959</v>
      </c>
      <c r="D719" s="271" t="s">
        <v>959</v>
      </c>
      <c r="E719" s="266">
        <f>IF($A719="北/東",VLOOKUP($B719,東北!$D:$E,2,0),IF($A719="東京･関東",VLOOKUP($B719,関東・東京!$D:$E,2,0),IF($A719="中/北",VLOOKUP($B719,中･北!$D:$E,2,0),IF($A719="関西",VLOOKUP($B719,関西・中四国!$D:$E,2,0),IF($A719="四国/中国",VLOOKUP($B719,関西・中四国!$D:$E,2,0),IF($A719="九/沖",VLOOKUP($B719,九･沖!$D:$E,2,0),""))))))</f>
        <v>7</v>
      </c>
    </row>
    <row r="720" spans="1:5">
      <c r="A720" s="124" t="s">
        <v>10</v>
      </c>
      <c r="B720" s="101" t="s">
        <v>388</v>
      </c>
      <c r="C720" s="270" t="s">
        <v>959</v>
      </c>
      <c r="D720" s="271" t="s">
        <v>959</v>
      </c>
      <c r="E720" s="266">
        <f>IF($A720="北/東",VLOOKUP($B720,東北!$D:$E,2,0),IF($A720="東京･関東",VLOOKUP($B720,関東・東京!$D:$E,2,0),IF($A720="中/北",VLOOKUP($B720,中･北!$D:$E,2,0),IF($A720="関西",VLOOKUP($B720,関西・中四国!$D:$E,2,0),IF($A720="四国/中国",VLOOKUP($B720,関西・中四国!$D:$E,2,0),IF($A720="九/沖",VLOOKUP($B720,九･沖!$D:$E,2,0),""))))))</f>
        <v>15</v>
      </c>
    </row>
    <row r="721" spans="1:5">
      <c r="A721" s="124" t="s">
        <v>10</v>
      </c>
      <c r="B721" s="101" t="s">
        <v>880</v>
      </c>
      <c r="C721" s="270" t="s">
        <v>959</v>
      </c>
      <c r="D721" s="271" t="s">
        <v>959</v>
      </c>
      <c r="E721" s="266">
        <f>IF($A721="北/東",VLOOKUP($B721,東北!$D:$E,2,0),IF($A721="東京･関東",VLOOKUP($B721,関東・東京!$D:$E,2,0),IF($A721="中/北",VLOOKUP($B721,中･北!$D:$E,2,0),IF($A721="関西",VLOOKUP($B721,関西・中四国!$D:$E,2,0),IF($A721="四国/中国",VLOOKUP($B721,関西・中四国!$D:$E,2,0),IF($A721="九/沖",VLOOKUP($B721,九･沖!$D:$E,2,0),""))))))</f>
        <v>6</v>
      </c>
    </row>
    <row r="722" spans="1:5">
      <c r="A722" s="124" t="s">
        <v>10</v>
      </c>
      <c r="B722" s="101" t="s">
        <v>374</v>
      </c>
      <c r="C722" s="270" t="s">
        <v>1991</v>
      </c>
      <c r="D722" s="271" t="s">
        <v>1929</v>
      </c>
      <c r="E722" s="266">
        <f>IF($A722="北/東",VLOOKUP($B722,東北!$D:$E,2,0),IF($A722="東京･関東",VLOOKUP($B722,関東・東京!$D:$E,2,0),IF($A722="中/北",VLOOKUP($B722,中･北!$D:$E,2,0),IF($A722="関西",VLOOKUP($B722,関西・中四国!$D:$E,2,0),IF($A722="四国/中国",VLOOKUP($B722,関西・中四国!$D:$E,2,0),IF($A722="九/沖",VLOOKUP($B722,九･沖!$D:$E,2,0),""))))))</f>
        <v>14</v>
      </c>
    </row>
    <row r="723" spans="1:5">
      <c r="A723" s="124" t="s">
        <v>10</v>
      </c>
      <c r="B723" s="101" t="s">
        <v>879</v>
      </c>
      <c r="C723" s="270" t="s">
        <v>959</v>
      </c>
      <c r="D723" s="271" t="s">
        <v>959</v>
      </c>
      <c r="E723" s="266">
        <f>IF($A723="北/東",VLOOKUP($B723,東北!$D:$E,2,0),IF($A723="東京･関東",VLOOKUP($B723,関東・東京!$D:$E,2,0),IF($A723="中/北",VLOOKUP($B723,中･北!$D:$E,2,0),IF($A723="関西",VLOOKUP($B723,関西・中四国!$D:$E,2,0),IF($A723="四国/中国",VLOOKUP($B723,関西・中四国!$D:$E,2,0),IF($A723="九/沖",VLOOKUP($B723,九･沖!$D:$E,2,0),""))))))</f>
        <v>21</v>
      </c>
    </row>
    <row r="724" spans="1:5">
      <c r="A724" s="124" t="s">
        <v>10</v>
      </c>
      <c r="B724" s="101" t="s">
        <v>878</v>
      </c>
      <c r="C724" s="270" t="s">
        <v>959</v>
      </c>
      <c r="D724" s="271" t="s">
        <v>959</v>
      </c>
      <c r="E724" s="266">
        <f>IF($A724="北/東",VLOOKUP($B724,東北!$D:$E,2,0),IF($A724="東京･関東",VLOOKUP($B724,関東・東京!$D:$E,2,0),IF($A724="中/北",VLOOKUP($B724,中･北!$D:$E,2,0),IF($A724="関西",VLOOKUP($B724,関西・中四国!$D:$E,2,0),IF($A724="四国/中国",VLOOKUP($B724,関西・中四国!$D:$E,2,0),IF($A724="九/沖",VLOOKUP($B724,九･沖!$D:$E,2,0),""))))))</f>
        <v>10</v>
      </c>
    </row>
    <row r="725" spans="1:5">
      <c r="A725" s="124" t="s">
        <v>10</v>
      </c>
      <c r="B725" s="101" t="s">
        <v>379</v>
      </c>
      <c r="C725" s="270" t="s">
        <v>959</v>
      </c>
      <c r="D725" s="271" t="s">
        <v>959</v>
      </c>
      <c r="E725" s="266">
        <f>IF($A725="北/東",VLOOKUP($B725,東北!$D:$E,2,0),IF($A725="東京･関東",VLOOKUP($B725,関東・東京!$D:$E,2,0),IF($A725="中/北",VLOOKUP($B725,中･北!$D:$E,2,0),IF($A725="関西",VLOOKUP($B725,関西・中四国!$D:$E,2,0),IF($A725="四国/中国",VLOOKUP($B725,関西・中四国!$D:$E,2,0),IF($A725="九/沖",VLOOKUP($B725,九･沖!$D:$E,2,0),""))))))</f>
        <v>9</v>
      </c>
    </row>
    <row r="726" spans="1:5">
      <c r="A726" s="124" t="s">
        <v>10</v>
      </c>
      <c r="B726" s="101" t="s">
        <v>877</v>
      </c>
      <c r="C726" s="270" t="s">
        <v>959</v>
      </c>
      <c r="D726" s="271" t="s">
        <v>959</v>
      </c>
      <c r="E726" s="266">
        <f>IF($A726="北/東",VLOOKUP($B726,東北!$D:$E,2,0),IF($A726="東京･関東",VLOOKUP($B726,関東・東京!$D:$E,2,0),IF($A726="中/北",VLOOKUP($B726,中･北!$D:$E,2,0),IF($A726="関西",VLOOKUP($B726,関西・中四国!$D:$E,2,0),IF($A726="四国/中国",VLOOKUP($B726,関西・中四国!$D:$E,2,0),IF($A726="九/沖",VLOOKUP($B726,九･沖!$D:$E,2,0),""))))))</f>
        <v>9</v>
      </c>
    </row>
    <row r="727" spans="1:5">
      <c r="A727" s="124" t="s">
        <v>10</v>
      </c>
      <c r="B727" s="101" t="s">
        <v>876</v>
      </c>
      <c r="C727" s="270" t="s">
        <v>876</v>
      </c>
      <c r="D727" s="271" t="s">
        <v>1929</v>
      </c>
      <c r="E727" s="266">
        <f>IF($A727="北/東",VLOOKUP($B727,東北!$D:$E,2,0),IF($A727="東京･関東",VLOOKUP($B727,関東・東京!$D:$E,2,0),IF($A727="中/北",VLOOKUP($B727,中･北!$D:$E,2,0),IF($A727="関西",VLOOKUP($B727,関西・中四国!$D:$E,2,0),IF($A727="四国/中国",VLOOKUP($B727,関西・中四国!$D:$E,2,0),IF($A727="九/沖",VLOOKUP($B727,九･沖!$D:$E,2,0),""))))))</f>
        <v>22</v>
      </c>
    </row>
    <row r="728" spans="1:5">
      <c r="A728" s="124" t="s">
        <v>10</v>
      </c>
      <c r="B728" s="101" t="s">
        <v>529</v>
      </c>
      <c r="C728" s="270" t="s">
        <v>959</v>
      </c>
      <c r="D728" s="271" t="s">
        <v>959</v>
      </c>
      <c r="E728" s="266">
        <f>IF($A728="北/東",VLOOKUP($B728,東北!$D:$E,2,0),IF($A728="東京･関東",VLOOKUP($B728,関東・東京!$D:$E,2,0),IF($A728="中/北",VLOOKUP($B728,中･北!$D:$E,2,0),IF($A728="関西",VLOOKUP($B728,関西・中四国!$D:$E,2,0),IF($A728="四国/中国",VLOOKUP($B728,関西・中四国!$D:$E,2,0),IF($A728="九/沖",VLOOKUP($B728,九･沖!$D:$E,2,0),""))))))</f>
        <v>9</v>
      </c>
    </row>
    <row r="729" spans="1:5">
      <c r="A729" s="124" t="s">
        <v>10</v>
      </c>
      <c r="B729" s="101" t="s">
        <v>826</v>
      </c>
      <c r="C729" s="270" t="s">
        <v>959</v>
      </c>
      <c r="D729" s="271" t="s">
        <v>959</v>
      </c>
      <c r="E729" s="266">
        <f>IF($A729="北/東",VLOOKUP($B729,東北!$D:$E,2,0),IF($A729="東京･関東",VLOOKUP($B729,関東・東京!$D:$E,2,0),IF($A729="中/北",VLOOKUP($B729,中･北!$D:$E,2,0),IF($A729="関西",VLOOKUP($B729,関西・中四国!$D:$E,2,0),IF($A729="四国/中国",VLOOKUP($B729,関西・中四国!$D:$E,2,0),IF($A729="九/沖",VLOOKUP($B729,九･沖!$D:$E,2,0),""))))))</f>
        <v>87</v>
      </c>
    </row>
    <row r="730" spans="1:5">
      <c r="A730" s="124" t="s">
        <v>10</v>
      </c>
      <c r="B730" s="101" t="s">
        <v>479</v>
      </c>
      <c r="C730" s="270" t="s">
        <v>959</v>
      </c>
      <c r="D730" s="271" t="s">
        <v>959</v>
      </c>
      <c r="E730" s="266">
        <f>IF($A730="北/東",VLOOKUP($B730,東北!$D:$E,2,0),IF($A730="東京･関東",VLOOKUP($B730,関東・東京!$D:$E,2,0),IF($A730="中/北",VLOOKUP($B730,中･北!$D:$E,2,0),IF($A730="関西",VLOOKUP($B730,関西・中四国!$D:$E,2,0),IF($A730="四国/中国",VLOOKUP($B730,関西・中四国!$D:$E,2,0),IF($A730="九/沖",VLOOKUP($B730,九･沖!$D:$E,2,0),""))))))</f>
        <v>191</v>
      </c>
    </row>
    <row r="731" spans="1:5">
      <c r="A731" s="124" t="s">
        <v>10</v>
      </c>
      <c r="B731" s="101" t="s">
        <v>875</v>
      </c>
      <c r="C731" s="270" t="s">
        <v>959</v>
      </c>
      <c r="D731" s="271" t="s">
        <v>959</v>
      </c>
      <c r="E731" s="266">
        <f>IF($A731="北/東",VLOOKUP($B731,東北!$D:$E,2,0),IF($A731="東京･関東",VLOOKUP($B731,関東・東京!$D:$E,2,0),IF($A731="中/北",VLOOKUP($B731,中･北!$D:$E,2,0),IF($A731="関西",VLOOKUP($B731,関西・中四国!$D:$E,2,0),IF($A731="四国/中国",VLOOKUP($B731,関西・中四国!$D:$E,2,0),IF($A731="九/沖",VLOOKUP($B731,九･沖!$D:$E,2,0),""))))))</f>
        <v>12</v>
      </c>
    </row>
    <row r="732" spans="1:5">
      <c r="A732" s="124" t="s">
        <v>10</v>
      </c>
      <c r="B732" s="101" t="s">
        <v>874</v>
      </c>
      <c r="C732" s="270" t="s">
        <v>959</v>
      </c>
      <c r="D732" s="271" t="s">
        <v>959</v>
      </c>
      <c r="E732" s="266">
        <f>IF($A732="北/東",VLOOKUP($B732,東北!$D:$E,2,0),IF($A732="東京･関東",VLOOKUP($B732,関東・東京!$D:$E,2,0),IF($A732="中/北",VLOOKUP($B732,中･北!$D:$E,2,0),IF($A732="関西",VLOOKUP($B732,関西・中四国!$D:$E,2,0),IF($A732="四国/中国",VLOOKUP($B732,関西・中四国!$D:$E,2,0),IF($A732="九/沖",VLOOKUP($B732,九･沖!$D:$E,2,0),""))))))</f>
        <v>4</v>
      </c>
    </row>
    <row r="733" spans="1:5">
      <c r="A733" s="124" t="s">
        <v>10</v>
      </c>
      <c r="B733" s="101" t="s">
        <v>873</v>
      </c>
      <c r="C733" s="270" t="s">
        <v>959</v>
      </c>
      <c r="D733" s="271" t="s">
        <v>959</v>
      </c>
      <c r="E733" s="266">
        <f>IF($A733="北/東",VLOOKUP($B733,東北!$D:$E,2,0),IF($A733="東京･関東",VLOOKUP($B733,関東・東京!$D:$E,2,0),IF($A733="中/北",VLOOKUP($B733,中･北!$D:$E,2,0),IF($A733="関西",VLOOKUP($B733,関西・中四国!$D:$E,2,0),IF($A733="四国/中国",VLOOKUP($B733,関西・中四国!$D:$E,2,0),IF($A733="九/沖",VLOOKUP($B733,九･沖!$D:$E,2,0),""))))))</f>
        <v>2</v>
      </c>
    </row>
    <row r="734" spans="1:5">
      <c r="A734" s="124" t="s">
        <v>10</v>
      </c>
      <c r="B734" s="101" t="s">
        <v>61</v>
      </c>
      <c r="C734" s="270" t="s">
        <v>959</v>
      </c>
      <c r="D734" s="271" t="s">
        <v>959</v>
      </c>
      <c r="E734" s="266">
        <f>IF($A734="北/東",VLOOKUP($B734,東北!$D:$E,2,0),IF($A734="東京･関東",VLOOKUP($B734,関東・東京!$D:$E,2,0),IF($A734="中/北",VLOOKUP($B734,中･北!$D:$E,2,0),IF($A734="関西",VLOOKUP($B734,関西・中四国!$D:$E,2,0),IF($A734="四国/中国",VLOOKUP($B734,関西・中四国!$D:$E,2,0),IF($A734="九/沖",VLOOKUP($B734,九･沖!$D:$E,2,0),""))))))</f>
        <v>44</v>
      </c>
    </row>
    <row r="735" spans="1:5">
      <c r="A735" s="124" t="s">
        <v>10</v>
      </c>
      <c r="B735" s="101" t="s">
        <v>377</v>
      </c>
      <c r="C735" s="270" t="s">
        <v>959</v>
      </c>
      <c r="D735" s="271" t="s">
        <v>959</v>
      </c>
      <c r="E735" s="266">
        <f>IF($A735="北/東",VLOOKUP($B735,東北!$D:$E,2,0),IF($A735="東京･関東",VLOOKUP($B735,関東・東京!$D:$E,2,0),IF($A735="中/北",VLOOKUP($B735,中･北!$D:$E,2,0),IF($A735="関西",VLOOKUP($B735,関西・中四国!$D:$E,2,0),IF($A735="四国/中国",VLOOKUP($B735,関西・中四国!$D:$E,2,0),IF($A735="九/沖",VLOOKUP($B735,九･沖!$D:$E,2,0),""))))))</f>
        <v>5</v>
      </c>
    </row>
    <row r="736" spans="1:5">
      <c r="A736" s="124" t="s">
        <v>10</v>
      </c>
      <c r="B736" s="101" t="s">
        <v>872</v>
      </c>
      <c r="C736" s="270" t="s">
        <v>959</v>
      </c>
      <c r="D736" s="271" t="s">
        <v>959</v>
      </c>
      <c r="E736" s="266">
        <f>IF($A736="北/東",VLOOKUP($B736,東北!$D:$E,2,0),IF($A736="東京･関東",VLOOKUP($B736,関東・東京!$D:$E,2,0),IF($A736="中/北",VLOOKUP($B736,中･北!$D:$E,2,0),IF($A736="関西",VLOOKUP($B736,関西・中四国!$D:$E,2,0),IF($A736="四国/中国",VLOOKUP($B736,関西・中四国!$D:$E,2,0),IF($A736="九/沖",VLOOKUP($B736,九･沖!$D:$E,2,0),""))))))</f>
        <v>25</v>
      </c>
    </row>
    <row r="737" spans="1:5">
      <c r="A737" s="124" t="s">
        <v>10</v>
      </c>
      <c r="B737" s="101" t="s">
        <v>871</v>
      </c>
      <c r="C737" s="270" t="s">
        <v>959</v>
      </c>
      <c r="D737" s="271" t="s">
        <v>959</v>
      </c>
      <c r="E737" s="266">
        <f>IF($A737="北/東",VLOOKUP($B737,東北!$D:$E,2,0),IF($A737="東京･関東",VLOOKUP($B737,関東・東京!$D:$E,2,0),IF($A737="中/北",VLOOKUP($B737,中･北!$D:$E,2,0),IF($A737="関西",VLOOKUP($B737,関西・中四国!$D:$E,2,0),IF($A737="四国/中国",VLOOKUP($B737,関西・中四国!$D:$E,2,0),IF($A737="九/沖",VLOOKUP($B737,九･沖!$D:$E,2,0),""))))))</f>
        <v>22</v>
      </c>
    </row>
    <row r="738" spans="1:5">
      <c r="A738" s="124" t="s">
        <v>10</v>
      </c>
      <c r="B738" s="101" t="s">
        <v>870</v>
      </c>
      <c r="C738" s="270" t="s">
        <v>870</v>
      </c>
      <c r="D738" s="271" t="s">
        <v>1929</v>
      </c>
      <c r="E738" s="266">
        <f>IF($A738="北/東",VLOOKUP($B738,東北!$D:$E,2,0),IF($A738="東京･関東",VLOOKUP($B738,関東・東京!$D:$E,2,0),IF($A738="中/北",VLOOKUP($B738,中･北!$D:$E,2,0),IF($A738="関西",VLOOKUP($B738,関西・中四国!$D:$E,2,0),IF($A738="四国/中国",VLOOKUP($B738,関西・中四国!$D:$E,2,0),IF($A738="九/沖",VLOOKUP($B738,九･沖!$D:$E,2,0),""))))))</f>
        <v>31</v>
      </c>
    </row>
    <row r="739" spans="1:5">
      <c r="A739" s="124" t="s">
        <v>10</v>
      </c>
      <c r="B739" s="101" t="s">
        <v>93</v>
      </c>
      <c r="C739" s="270" t="s">
        <v>959</v>
      </c>
      <c r="D739" s="271" t="s">
        <v>959</v>
      </c>
      <c r="E739" s="266">
        <f>IF($A739="北/東",VLOOKUP($B739,東北!$D:$E,2,0),IF($A739="東京･関東",VLOOKUP($B739,関東・東京!$D:$E,2,0),IF($A739="中/北",VLOOKUP($B739,中･北!$D:$E,2,0),IF($A739="関西",VLOOKUP($B739,関西・中四国!$D:$E,2,0),IF($A739="四国/中国",VLOOKUP($B739,関西・中四国!$D:$E,2,0),IF($A739="九/沖",VLOOKUP($B739,九･沖!$D:$E,2,0),""))))))</f>
        <v>51</v>
      </c>
    </row>
    <row r="740" spans="1:5">
      <c r="A740" s="124" t="s">
        <v>10</v>
      </c>
      <c r="B740" s="101" t="s">
        <v>869</v>
      </c>
      <c r="C740" s="270" t="s">
        <v>959</v>
      </c>
      <c r="D740" s="271" t="s">
        <v>959</v>
      </c>
      <c r="E740" s="266">
        <f>IF($A740="北/東",VLOOKUP($B740,東北!$D:$E,2,0),IF($A740="東京･関東",VLOOKUP($B740,関東・東京!$D:$E,2,0),IF($A740="中/北",VLOOKUP($B740,中･北!$D:$E,2,0),IF($A740="関西",VLOOKUP($B740,関西・中四国!$D:$E,2,0),IF($A740="四国/中国",VLOOKUP($B740,関西・中四国!$D:$E,2,0),IF($A740="九/沖",VLOOKUP($B740,九･沖!$D:$E,2,0),""))))))</f>
        <v>16</v>
      </c>
    </row>
    <row r="741" spans="1:5">
      <c r="A741" s="124" t="s">
        <v>10</v>
      </c>
      <c r="B741" s="101" t="s">
        <v>511</v>
      </c>
      <c r="C741" s="270" t="s">
        <v>959</v>
      </c>
      <c r="D741" s="271" t="s">
        <v>959</v>
      </c>
      <c r="E741" s="266">
        <f>IF($A741="北/東",VLOOKUP($B741,東北!$D:$E,2,0),IF($A741="東京･関東",VLOOKUP($B741,関東・東京!$D:$E,2,0),IF($A741="中/北",VLOOKUP($B741,中･北!$D:$E,2,0),IF($A741="関西",VLOOKUP($B741,関西・中四国!$D:$E,2,0),IF($A741="四国/中国",VLOOKUP($B741,関西・中四国!$D:$E,2,0),IF($A741="九/沖",VLOOKUP($B741,九･沖!$D:$E,2,0),""))))))</f>
        <v>1</v>
      </c>
    </row>
    <row r="742" spans="1:5">
      <c r="A742" s="124" t="s">
        <v>10</v>
      </c>
      <c r="B742" s="101" t="s">
        <v>868</v>
      </c>
      <c r="C742" s="270" t="s">
        <v>959</v>
      </c>
      <c r="D742" s="271" t="s">
        <v>959</v>
      </c>
      <c r="E742" s="266">
        <f>IF($A742="北/東",VLOOKUP($B742,東北!$D:$E,2,0),IF($A742="東京･関東",VLOOKUP($B742,関東・東京!$D:$E,2,0),IF($A742="中/北",VLOOKUP($B742,中･北!$D:$E,2,0),IF($A742="関西",VLOOKUP($B742,関西・中四国!$D:$E,2,0),IF($A742="四国/中国",VLOOKUP($B742,関西・中四国!$D:$E,2,0),IF($A742="九/沖",VLOOKUP($B742,九･沖!$D:$E,2,0),""))))))</f>
        <v>16</v>
      </c>
    </row>
    <row r="743" spans="1:5">
      <c r="A743" s="124" t="s">
        <v>10</v>
      </c>
      <c r="B743" s="101" t="s">
        <v>867</v>
      </c>
      <c r="C743" s="270" t="s">
        <v>959</v>
      </c>
      <c r="D743" s="271" t="s">
        <v>959</v>
      </c>
      <c r="E743" s="266">
        <f>IF($A743="北/東",VLOOKUP($B743,東北!$D:$E,2,0),IF($A743="東京･関東",VLOOKUP($B743,関東・東京!$D:$E,2,0),IF($A743="中/北",VLOOKUP($B743,中･北!$D:$E,2,0),IF($A743="関西",VLOOKUP($B743,関西・中四国!$D:$E,2,0),IF($A743="四国/中国",VLOOKUP($B743,関西・中四国!$D:$E,2,0),IF($A743="九/沖",VLOOKUP($B743,九･沖!$D:$E,2,0),""))))))</f>
        <v>9</v>
      </c>
    </row>
    <row r="744" spans="1:5">
      <c r="A744" s="124" t="s">
        <v>10</v>
      </c>
      <c r="B744" s="101" t="s">
        <v>96</v>
      </c>
      <c r="C744" s="270" t="s">
        <v>959</v>
      </c>
      <c r="D744" s="271" t="s">
        <v>959</v>
      </c>
      <c r="E744" s="266">
        <f>IF($A744="北/東",VLOOKUP($B744,東北!$D:$E,2,0),IF($A744="東京･関東",VLOOKUP($B744,関東・東京!$D:$E,2,0),IF($A744="中/北",VLOOKUP($B744,中･北!$D:$E,2,0),IF($A744="関西",VLOOKUP($B744,関西・中四国!$D:$E,2,0),IF($A744="四国/中国",VLOOKUP($B744,関西・中四国!$D:$E,2,0),IF($A744="九/沖",VLOOKUP($B744,九･沖!$D:$E,2,0),""))))))</f>
        <v>42</v>
      </c>
    </row>
    <row r="745" spans="1:5">
      <c r="A745" s="124" t="s">
        <v>10</v>
      </c>
      <c r="B745" s="101" t="s">
        <v>394</v>
      </c>
      <c r="C745" s="270" t="s">
        <v>959</v>
      </c>
      <c r="D745" s="271" t="s">
        <v>959</v>
      </c>
      <c r="E745" s="266">
        <f>IF($A745="北/東",VLOOKUP($B745,東北!$D:$E,2,0),IF($A745="東京･関東",VLOOKUP($B745,関東・東京!$D:$E,2,0),IF($A745="中/北",VLOOKUP($B745,中･北!$D:$E,2,0),IF($A745="関西",VLOOKUP($B745,関西・中四国!$D:$E,2,0),IF($A745="四国/中国",VLOOKUP($B745,関西・中四国!$D:$E,2,0),IF($A745="九/沖",VLOOKUP($B745,九･沖!$D:$E,2,0),""))))))</f>
        <v>5</v>
      </c>
    </row>
    <row r="746" spans="1:5">
      <c r="A746" s="124" t="s">
        <v>10</v>
      </c>
      <c r="B746" s="101" t="s">
        <v>160</v>
      </c>
      <c r="C746" s="270" t="s">
        <v>959</v>
      </c>
      <c r="D746" s="271" t="s">
        <v>959</v>
      </c>
      <c r="E746" s="266">
        <f>IF($A746="北/東",VLOOKUP($B746,東北!$D:$E,2,0),IF($A746="東京･関東",VLOOKUP($B746,関東・東京!$D:$E,2,0),IF($A746="中/北",VLOOKUP($B746,中･北!$D:$E,2,0),IF($A746="関西",VLOOKUP($B746,関西・中四国!$D:$E,2,0),IF($A746="四国/中国",VLOOKUP($B746,関西・中四国!$D:$E,2,0),IF($A746="九/沖",VLOOKUP($B746,九･沖!$D:$E,2,0),""))))))</f>
        <v>11</v>
      </c>
    </row>
    <row r="747" spans="1:5">
      <c r="A747" s="124" t="s">
        <v>10</v>
      </c>
      <c r="B747" s="101" t="s">
        <v>346</v>
      </c>
      <c r="C747" s="270" t="s">
        <v>959</v>
      </c>
      <c r="D747" s="271" t="s">
        <v>959</v>
      </c>
      <c r="E747" s="266">
        <f>IF($A747="北/東",VLOOKUP($B747,東北!$D:$E,2,0),IF($A747="東京･関東",VLOOKUP($B747,関東・東京!$D:$E,2,0),IF($A747="中/北",VLOOKUP($B747,中･北!$D:$E,2,0),IF($A747="関西",VLOOKUP($B747,関西・中四国!$D:$E,2,0),IF($A747="四国/中国",VLOOKUP($B747,関西・中四国!$D:$E,2,0),IF($A747="九/沖",VLOOKUP($B747,九･沖!$D:$E,2,0),""))))))</f>
        <v>14</v>
      </c>
    </row>
    <row r="748" spans="1:5">
      <c r="A748" s="124" t="s">
        <v>10</v>
      </c>
      <c r="B748" s="101" t="s">
        <v>866</v>
      </c>
      <c r="C748" s="270" t="s">
        <v>959</v>
      </c>
      <c r="D748" s="271" t="s">
        <v>959</v>
      </c>
      <c r="E748" s="266">
        <f>IF($A748="北/東",VLOOKUP($B748,東北!$D:$E,2,0),IF($A748="東京･関東",VLOOKUP($B748,関東・東京!$D:$E,2,0),IF($A748="中/北",VLOOKUP($B748,中･北!$D:$E,2,0),IF($A748="関西",VLOOKUP($B748,関西・中四国!$D:$E,2,0),IF($A748="四国/中国",VLOOKUP($B748,関西・中四国!$D:$E,2,0),IF($A748="九/沖",VLOOKUP($B748,九･沖!$D:$E,2,0),""))))))</f>
        <v>14</v>
      </c>
    </row>
    <row r="749" spans="1:5">
      <c r="A749" s="124" t="s">
        <v>10</v>
      </c>
      <c r="B749" s="101" t="s">
        <v>865</v>
      </c>
      <c r="C749" s="270" t="s">
        <v>959</v>
      </c>
      <c r="D749" s="271" t="s">
        <v>959</v>
      </c>
      <c r="E749" s="266">
        <f>IF($A749="北/東",VLOOKUP($B749,東北!$D:$E,2,0),IF($A749="東京･関東",VLOOKUP($B749,関東・東京!$D:$E,2,0),IF($A749="中/北",VLOOKUP($B749,中･北!$D:$E,2,0),IF($A749="関西",VLOOKUP($B749,関西・中四国!$D:$E,2,0),IF($A749="四国/中国",VLOOKUP($B749,関西・中四国!$D:$E,2,0),IF($A749="九/沖",VLOOKUP($B749,九･沖!$D:$E,2,0),""))))))</f>
        <v>9</v>
      </c>
    </row>
    <row r="750" spans="1:5">
      <c r="A750" s="124" t="s">
        <v>10</v>
      </c>
      <c r="B750" s="101" t="s">
        <v>864</v>
      </c>
      <c r="C750" s="270" t="s">
        <v>959</v>
      </c>
      <c r="D750" s="271" t="s">
        <v>959</v>
      </c>
      <c r="E750" s="266">
        <f>IF($A750="北/東",VLOOKUP($B750,東北!$D:$E,2,0),IF($A750="東京･関東",VLOOKUP($B750,関東・東京!$D:$E,2,0),IF($A750="中/北",VLOOKUP($B750,中･北!$D:$E,2,0),IF($A750="関西",VLOOKUP($B750,関西・中四国!$D:$E,2,0),IF($A750="四国/中国",VLOOKUP($B750,関西・中四国!$D:$E,2,0),IF($A750="九/沖",VLOOKUP($B750,九･沖!$D:$E,2,0),""))))))</f>
        <v>5</v>
      </c>
    </row>
    <row r="751" spans="1:5">
      <c r="A751" s="124" t="s">
        <v>10</v>
      </c>
      <c r="B751" s="101" t="s">
        <v>863</v>
      </c>
      <c r="C751" s="270" t="s">
        <v>959</v>
      </c>
      <c r="D751" s="271" t="s">
        <v>959</v>
      </c>
      <c r="E751" s="266">
        <f>IF($A751="北/東",VLOOKUP($B751,東北!$D:$E,2,0),IF($A751="東京･関東",VLOOKUP($B751,関東・東京!$D:$E,2,0),IF($A751="中/北",VLOOKUP($B751,中･北!$D:$E,2,0),IF($A751="関西",VLOOKUP($B751,関西・中四国!$D:$E,2,0),IF($A751="四国/中国",VLOOKUP($B751,関西・中四国!$D:$E,2,0),IF($A751="九/沖",VLOOKUP($B751,九･沖!$D:$E,2,0),""))))))</f>
        <v>11</v>
      </c>
    </row>
    <row r="752" spans="1:5">
      <c r="A752" s="124" t="s">
        <v>10</v>
      </c>
      <c r="B752" s="101" t="s">
        <v>862</v>
      </c>
      <c r="C752" s="270" t="s">
        <v>959</v>
      </c>
      <c r="D752" s="271" t="s">
        <v>959</v>
      </c>
      <c r="E752" s="266">
        <f>IF($A752="北/東",VLOOKUP($B752,東北!$D:$E,2,0),IF($A752="東京･関東",VLOOKUP($B752,関東・東京!$D:$E,2,0),IF($A752="中/北",VLOOKUP($B752,中･北!$D:$E,2,0),IF($A752="関西",VLOOKUP($B752,関西・中四国!$D:$E,2,0),IF($A752="四国/中国",VLOOKUP($B752,関西・中四国!$D:$E,2,0),IF($A752="九/沖",VLOOKUP($B752,九･沖!$D:$E,2,0),""))))))</f>
        <v>6</v>
      </c>
    </row>
    <row r="753" spans="1:5">
      <c r="A753" s="124" t="s">
        <v>10</v>
      </c>
      <c r="B753" s="101" t="s">
        <v>861</v>
      </c>
      <c r="C753" s="270" t="s">
        <v>959</v>
      </c>
      <c r="D753" s="271" t="s">
        <v>959</v>
      </c>
      <c r="E753" s="266">
        <f>IF($A753="北/東",VLOOKUP($B753,東北!$D:$E,2,0),IF($A753="東京･関東",VLOOKUP($B753,関東・東京!$D:$E,2,0),IF($A753="中/北",VLOOKUP($B753,中･北!$D:$E,2,0),IF($A753="関西",VLOOKUP($B753,関西・中四国!$D:$E,2,0),IF($A753="四国/中国",VLOOKUP($B753,関西・中四国!$D:$E,2,0),IF($A753="九/沖",VLOOKUP($B753,九･沖!$D:$E,2,0),""))))))</f>
        <v>5</v>
      </c>
    </row>
    <row r="754" spans="1:5">
      <c r="A754" s="124" t="s">
        <v>10</v>
      </c>
      <c r="B754" s="101" t="s">
        <v>860</v>
      </c>
      <c r="C754" s="270" t="s">
        <v>959</v>
      </c>
      <c r="D754" s="271" t="s">
        <v>959</v>
      </c>
      <c r="E754" s="266">
        <f>IF($A754="北/東",VLOOKUP($B754,東北!$D:$E,2,0),IF($A754="東京･関東",VLOOKUP($B754,関東・東京!$D:$E,2,0),IF($A754="中/北",VLOOKUP($B754,中･北!$D:$E,2,0),IF($A754="関西",VLOOKUP($B754,関西・中四国!$D:$E,2,0),IF($A754="四国/中国",VLOOKUP($B754,関西・中四国!$D:$E,2,0),IF($A754="九/沖",VLOOKUP($B754,九･沖!$D:$E,2,0),""))))))</f>
        <v>3</v>
      </c>
    </row>
    <row r="755" spans="1:5">
      <c r="A755" s="124" t="s">
        <v>10</v>
      </c>
      <c r="B755" s="101" t="s">
        <v>378</v>
      </c>
      <c r="C755" s="270" t="s">
        <v>959</v>
      </c>
      <c r="D755" s="271" t="s">
        <v>959</v>
      </c>
      <c r="E755" s="266">
        <f>IF($A755="北/東",VLOOKUP($B755,東北!$D:$E,2,0),IF($A755="東京･関東",VLOOKUP($B755,関東・東京!$D:$E,2,0),IF($A755="中/北",VLOOKUP($B755,中･北!$D:$E,2,0),IF($A755="関西",VLOOKUP($B755,関西・中四国!$D:$E,2,0),IF($A755="四国/中国",VLOOKUP($B755,関西・中四国!$D:$E,2,0),IF($A755="九/沖",VLOOKUP($B755,九･沖!$D:$E,2,0),""))))))</f>
        <v>6</v>
      </c>
    </row>
    <row r="756" spans="1:5">
      <c r="A756" s="124" t="s">
        <v>10</v>
      </c>
      <c r="B756" s="101" t="s">
        <v>138</v>
      </c>
      <c r="C756" s="270" t="s">
        <v>959</v>
      </c>
      <c r="D756" s="271" t="s">
        <v>959</v>
      </c>
      <c r="E756" s="266">
        <f>IF($A756="北/東",VLOOKUP($B756,東北!$D:$E,2,0),IF($A756="東京･関東",VLOOKUP($B756,関東・東京!$D:$E,2,0),IF($A756="中/北",VLOOKUP($B756,中･北!$D:$E,2,0),IF($A756="関西",VLOOKUP($B756,関西・中四国!$D:$E,2,0),IF($A756="四国/中国",VLOOKUP($B756,関西・中四国!$D:$E,2,0),IF($A756="九/沖",VLOOKUP($B756,九･沖!$D:$E,2,0),""))))))</f>
        <v>16</v>
      </c>
    </row>
    <row r="757" spans="1:5">
      <c r="A757" s="124" t="s">
        <v>10</v>
      </c>
      <c r="B757" s="101" t="s">
        <v>510</v>
      </c>
      <c r="C757" s="270" t="s">
        <v>959</v>
      </c>
      <c r="D757" s="271" t="s">
        <v>959</v>
      </c>
      <c r="E757" s="266">
        <f>IF($A757="北/東",VLOOKUP($B757,東北!$D:$E,2,0),IF($A757="東京･関東",VLOOKUP($B757,関東・東京!$D:$E,2,0),IF($A757="中/北",VLOOKUP($B757,中･北!$D:$E,2,0),IF($A757="関西",VLOOKUP($B757,関西・中四国!$D:$E,2,0),IF($A757="四国/中国",VLOOKUP($B757,関西・中四国!$D:$E,2,0),IF($A757="九/沖",VLOOKUP($B757,九･沖!$D:$E,2,0),""))))))</f>
        <v>3</v>
      </c>
    </row>
    <row r="758" spans="1:5">
      <c r="A758" s="124" t="s">
        <v>10</v>
      </c>
      <c r="B758" s="101" t="s">
        <v>859</v>
      </c>
      <c r="C758" s="270" t="s">
        <v>959</v>
      </c>
      <c r="D758" s="271" t="s">
        <v>959</v>
      </c>
      <c r="E758" s="266">
        <f>IF($A758="北/東",VLOOKUP($B758,東北!$D:$E,2,0),IF($A758="東京･関東",VLOOKUP($B758,関東・東京!$D:$E,2,0),IF($A758="中/北",VLOOKUP($B758,中･北!$D:$E,2,0),IF($A758="関西",VLOOKUP($B758,関西・中四国!$D:$E,2,0),IF($A758="四国/中国",VLOOKUP($B758,関西・中四国!$D:$E,2,0),IF($A758="九/沖",VLOOKUP($B758,九･沖!$D:$E,2,0),""))))))</f>
        <v>19</v>
      </c>
    </row>
    <row r="759" spans="1:5">
      <c r="A759" s="124" t="s">
        <v>10</v>
      </c>
      <c r="B759" s="101" t="s">
        <v>858</v>
      </c>
      <c r="C759" s="270" t="s">
        <v>959</v>
      </c>
      <c r="D759" s="271" t="s">
        <v>959</v>
      </c>
      <c r="E759" s="266">
        <f>IF($A759="北/東",VLOOKUP($B759,東北!$D:$E,2,0),IF($A759="東京･関東",VLOOKUP($B759,関東・東京!$D:$E,2,0),IF($A759="中/北",VLOOKUP($B759,中･北!$D:$E,2,0),IF($A759="関西",VLOOKUP($B759,関西・中四国!$D:$E,2,0),IF($A759="四国/中国",VLOOKUP($B759,関西・中四国!$D:$E,2,0),IF($A759="九/沖",VLOOKUP($B759,九･沖!$D:$E,2,0),""))))))</f>
        <v>4</v>
      </c>
    </row>
    <row r="760" spans="1:5">
      <c r="A760" s="124" t="s">
        <v>10</v>
      </c>
      <c r="B760" s="101" t="s">
        <v>412</v>
      </c>
      <c r="C760" s="270" t="s">
        <v>959</v>
      </c>
      <c r="D760" s="271" t="s">
        <v>959</v>
      </c>
      <c r="E760" s="266">
        <f>IF($A760="北/東",VLOOKUP($B760,東北!$D:$E,2,0),IF($A760="東京･関東",VLOOKUP($B760,関東・東京!$D:$E,2,0),IF($A760="中/北",VLOOKUP($B760,中･北!$D:$E,2,0),IF($A760="関西",VLOOKUP($B760,関西・中四国!$D:$E,2,0),IF($A760="四国/中国",VLOOKUP($B760,関西・中四国!$D:$E,2,0),IF($A760="九/沖",VLOOKUP($B760,九･沖!$D:$E,2,0),""))))))</f>
        <v>88</v>
      </c>
    </row>
    <row r="761" spans="1:5">
      <c r="A761" s="124" t="s">
        <v>1929</v>
      </c>
      <c r="B761" s="101" t="s">
        <v>459</v>
      </c>
      <c r="C761" s="270" t="s">
        <v>959</v>
      </c>
      <c r="D761" s="271" t="s">
        <v>959</v>
      </c>
      <c r="E761" s="266">
        <f>IF($A761="北/東",VLOOKUP($B761,東北!$D:$E,2,0),IF($A761="東京･関東",VLOOKUP($B761,関東・東京!$D:$E,2,0),IF($A761="中/北",VLOOKUP($B761,中･北!$D:$E,2,0),IF($A761="関西",VLOOKUP($B761,関西・中四国!$D:$E,2,0),IF($A761="四国/中国",VLOOKUP($B761,関西・中四国!$D:$E,2,0),IF($A761="九/沖",VLOOKUP($B761,九･沖!$D:$E,2,0),""))))))</f>
        <v>211</v>
      </c>
    </row>
    <row r="762" spans="1:5">
      <c r="A762" s="124" t="s">
        <v>1929</v>
      </c>
      <c r="B762" s="101" t="s">
        <v>485</v>
      </c>
      <c r="C762" s="270" t="s">
        <v>959</v>
      </c>
      <c r="D762" s="271" t="s">
        <v>959</v>
      </c>
      <c r="E762" s="266">
        <f>IF($A762="北/東",VLOOKUP($B762,東北!$D:$E,2,0),IF($A762="東京･関東",VLOOKUP($B762,関東・東京!$D:$E,2,0),IF($A762="中/北",VLOOKUP($B762,中･北!$D:$E,2,0),IF($A762="関西",VLOOKUP($B762,関西・中四国!$D:$E,2,0),IF($A762="四国/中国",VLOOKUP($B762,関西・中四国!$D:$E,2,0),IF($A762="九/沖",VLOOKUP($B762,九･沖!$D:$E,2,0),""))))))</f>
        <v>0</v>
      </c>
    </row>
    <row r="763" spans="1:5">
      <c r="A763" s="124" t="s">
        <v>1929</v>
      </c>
      <c r="B763" s="101" t="s">
        <v>976</v>
      </c>
      <c r="C763" s="270" t="s">
        <v>959</v>
      </c>
      <c r="D763" s="271" t="s">
        <v>959</v>
      </c>
      <c r="E763" s="266">
        <f>IF($A763="北/東",VLOOKUP($B763,東北!$D:$E,2,0),IF($A763="東京･関東",VLOOKUP($B763,関東・東京!$D:$E,2,0),IF($A763="中/北",VLOOKUP($B763,中･北!$D:$E,2,0),IF($A763="関西",VLOOKUP($B763,関西・中四国!$D:$E,2,0),IF($A763="四国/中国",VLOOKUP($B763,関西・中四国!$D:$E,2,0),IF($A763="九/沖",VLOOKUP($B763,九･沖!$D:$E,2,0),""))))))</f>
        <v>2</v>
      </c>
    </row>
    <row r="764" spans="1:5">
      <c r="A764" s="124" t="s">
        <v>336</v>
      </c>
      <c r="B764" s="101" t="s">
        <v>360</v>
      </c>
      <c r="C764" s="270" t="s">
        <v>959</v>
      </c>
      <c r="D764" s="271" t="s">
        <v>959</v>
      </c>
      <c r="E764" s="266" t="str">
        <f>IF($A764="北/東",VLOOKUP($B764,東北!$D:$E,2,0),IF($A764="東京･関東",VLOOKUP($B764,関東・東京!$D:$E,2,0),IF($A764="中/北",VLOOKUP($B764,中･北!$D:$E,2,0),IF($A764="関西",VLOOKUP($B764,関西・中四国!$D:$E,2,0),IF($A764="四国/中国",VLOOKUP($B764,関西・中四国!$D:$E,2,0),IF($A764="九/沖",VLOOKUP($B764,九･沖!$D:$E,2,0),""))))))</f>
        <v/>
      </c>
    </row>
    <row r="765" spans="1:5">
      <c r="A765" s="124" t="s">
        <v>336</v>
      </c>
      <c r="B765" s="101" t="s">
        <v>580</v>
      </c>
      <c r="C765" s="270" t="s">
        <v>959</v>
      </c>
      <c r="D765" s="271" t="s">
        <v>959</v>
      </c>
      <c r="E765" s="266" t="str">
        <f>IF($A765="北/東",VLOOKUP($B765,東北!$D:$E,2,0),IF($A765="東京･関東",VLOOKUP($B765,関東・東京!$D:$E,2,0),IF($A765="中/北",VLOOKUP($B765,中･北!$D:$E,2,0),IF($A765="関西",VLOOKUP($B765,関西・中四国!$D:$E,2,0),IF($A765="四国/中国",VLOOKUP($B765,関西・中四国!$D:$E,2,0),IF($A765="九/沖",VLOOKUP($B765,九･沖!$D:$E,2,0),""))))))</f>
        <v/>
      </c>
    </row>
    <row r="766" spans="1:5" ht="14.25" thickBot="1">
      <c r="A766" s="127" t="s">
        <v>336</v>
      </c>
      <c r="B766" s="267" t="s">
        <v>359</v>
      </c>
      <c r="C766" s="272" t="s">
        <v>959</v>
      </c>
      <c r="D766" s="3"/>
      <c r="E766" s="268" t="str">
        <f>IF($A766="北/東",VLOOKUP($B766,東北!$D:$E,2,0),IF($A766="東京･関東",VLOOKUP($B766,関東・東京!$D:$E,2,0),IF($A766="中/北",VLOOKUP($B766,中･北!$D:$E,2,0),IF($A766="関西",VLOOKUP($B766,関西・中四国!$D:$E,2,0),IF($A766="四国/中国",VLOOKUP($B766,関西・中四国!$D:$E,2,0),IF($A766="九/沖",VLOOKUP($B766,九･沖!$D:$E,2,0),""))))))</f>
        <v/>
      </c>
    </row>
  </sheetData>
  <autoFilter ref="A3:D766"/>
  <phoneticPr fontId="3"/>
  <conditionalFormatting sqref="A4:A766">
    <cfRule type="cellIs" dxfId="11" priority="7" operator="equal">
      <formula>"四国/中国"</formula>
    </cfRule>
    <cfRule type="cellIs" dxfId="10" priority="8" operator="equal">
      <formula>"北/東"</formula>
    </cfRule>
    <cfRule type="cellIs" dxfId="9" priority="9" operator="equal">
      <formula>"九/沖"</formula>
    </cfRule>
    <cfRule type="cellIs" dxfId="8" priority="10" operator="equal">
      <formula>"関西"</formula>
    </cfRule>
    <cfRule type="cellIs" dxfId="7" priority="11" operator="equal">
      <formula>"中/北"</formula>
    </cfRule>
    <cfRule type="cellIs" dxfId="6" priority="12" operator="equal">
      <formula>"東京･関東"</formula>
    </cfRule>
  </conditionalFormatting>
  <conditionalFormatting sqref="G3:G9">
    <cfRule type="cellIs" dxfId="5" priority="1" operator="equal">
      <formula>"四国/中国"</formula>
    </cfRule>
    <cfRule type="cellIs" dxfId="4" priority="2" operator="equal">
      <formula>"北/東"</formula>
    </cfRule>
    <cfRule type="cellIs" dxfId="3" priority="3" operator="equal">
      <formula>"九/沖"</formula>
    </cfRule>
    <cfRule type="cellIs" dxfId="2" priority="4" operator="equal">
      <formula>"関西"</formula>
    </cfRule>
    <cfRule type="cellIs" dxfId="1" priority="5" operator="equal">
      <formula>"中/北"</formula>
    </cfRule>
    <cfRule type="cellIs" dxfId="0" priority="6" operator="equal">
      <formula>"東京･関東"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東北</vt:lpstr>
      <vt:lpstr>関東・東京</vt:lpstr>
      <vt:lpstr>中･北</vt:lpstr>
      <vt:lpstr>関西・中四国</vt:lpstr>
      <vt:lpstr>九･沖</vt:lpstr>
      <vt:lpstr>検算</vt:lpstr>
      <vt:lpstr>表記ゆれ確認用リスト最新</vt:lpstr>
      <vt:lpstr>全プレイヤーリスト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○Y</dc:creator>
  <cp:lastModifiedBy>○Y</cp:lastModifiedBy>
  <cp:lastPrinted>2018-03-13T06:36:59Z</cp:lastPrinted>
  <dcterms:created xsi:type="dcterms:W3CDTF">2007-03-06T11:49:53Z</dcterms:created>
  <dcterms:modified xsi:type="dcterms:W3CDTF">2018-03-15T15:41:57Z</dcterms:modified>
</cp:coreProperties>
</file>